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da\Desktop\"/>
    </mc:Choice>
  </mc:AlternateContent>
  <bookViews>
    <workbookView xWindow="-120" yWindow="-120" windowWidth="29040" windowHeight="15840" tabRatio="311"/>
  </bookViews>
  <sheets>
    <sheet name="組み合せ" sheetId="1" r:id="rId1"/>
    <sheet name="試合番号あり" sheetId="4" r:id="rId2"/>
    <sheet name="配置表" sheetId="6" r:id="rId3"/>
    <sheet name="日程" sheetId="7" r:id="rId4"/>
    <sheet name="進捗シート" sheetId="8" r:id="rId5"/>
    <sheet name="記録４号チェックシート" sheetId="9" r:id="rId6"/>
    <sheet name="チーム" sheetId="2" r:id="rId7"/>
    <sheet name="抽選会用立上がり" sheetId="3" r:id="rId8"/>
    <sheet name="勝敗" sheetId="5" r:id="rId9"/>
  </sheets>
  <definedNames>
    <definedName name="_xlnm.Print_Area" localSheetId="5">記録４号チェックシート!$A$1:$AA$779</definedName>
    <definedName name="_xlnm.Print_Area" localSheetId="1">試合番号あり!$A$1:$AF$94</definedName>
    <definedName name="_xlnm.Print_Area" localSheetId="0">組み合せ!$A$1:$AF$91</definedName>
    <definedName name="_xlnm.Print_Area" localSheetId="7">抽選会用立上がり!$A$1:$AF$94</definedName>
    <definedName name="_xlnm.Print_Area" localSheetId="2">配置表!$A$16:$R$33</definedName>
  </definedNames>
  <calcPr calcId="152511"/>
</workbook>
</file>

<file path=xl/calcChain.xml><?xml version="1.0" encoding="utf-8"?>
<calcChain xmlns="http://schemas.openxmlformats.org/spreadsheetml/2006/main">
  <c r="Q31" i="6" l="1"/>
  <c r="Q30" i="6"/>
  <c r="Q27" i="6"/>
  <c r="Q25" i="6"/>
  <c r="Q22" i="6"/>
  <c r="Q21" i="6"/>
  <c r="M31" i="6"/>
  <c r="M30" i="6"/>
  <c r="M27" i="6"/>
  <c r="M25" i="6"/>
  <c r="M22" i="6"/>
  <c r="M21" i="6"/>
  <c r="I31" i="6"/>
  <c r="I30" i="6"/>
  <c r="I27" i="6"/>
  <c r="I25" i="6"/>
  <c r="I21" i="6"/>
  <c r="E31" i="6"/>
  <c r="E27" i="6"/>
  <c r="E25" i="6"/>
  <c r="E22" i="6"/>
  <c r="E21" i="6"/>
  <c r="Q13" i="6"/>
  <c r="Q12" i="6"/>
  <c r="Q10" i="6"/>
  <c r="Q9" i="6"/>
  <c r="Q7" i="6"/>
  <c r="Q6" i="6"/>
  <c r="M13" i="6"/>
  <c r="M12" i="6"/>
  <c r="M10" i="6"/>
  <c r="M9" i="6"/>
  <c r="M7" i="6"/>
  <c r="M6" i="6"/>
  <c r="I10" i="6"/>
  <c r="I9" i="6"/>
  <c r="I7" i="6"/>
  <c r="I6" i="6"/>
  <c r="E10" i="6"/>
  <c r="E9" i="6"/>
  <c r="E7" i="6"/>
  <c r="E6" i="6"/>
  <c r="D43" i="5" l="1"/>
  <c r="E43" i="5" s="1"/>
  <c r="F43" i="5" s="1"/>
  <c r="G43" i="5" s="1"/>
  <c r="H43" i="5" s="1"/>
  <c r="D42" i="5"/>
  <c r="D39" i="5"/>
  <c r="D38" i="5"/>
  <c r="E38" i="5" s="1"/>
  <c r="F38" i="5" s="1"/>
  <c r="G38" i="5" s="1"/>
  <c r="H38" i="5" s="1"/>
  <c r="D35" i="5"/>
  <c r="E35" i="5" s="1"/>
  <c r="F35" i="5" s="1"/>
  <c r="G35" i="5" s="1"/>
  <c r="H35" i="5" s="1"/>
  <c r="D34" i="5"/>
  <c r="D33" i="5"/>
  <c r="E33" i="5" s="1"/>
  <c r="F33" i="5" s="1"/>
  <c r="G33" i="5" s="1"/>
  <c r="H33" i="5" s="1"/>
  <c r="D28" i="5"/>
  <c r="D27" i="5"/>
  <c r="E27" i="5" s="1"/>
  <c r="F27" i="5" s="1"/>
  <c r="G27" i="5" s="1"/>
  <c r="H27" i="5" s="1"/>
  <c r="D24" i="5"/>
  <c r="E24" i="5" s="1"/>
  <c r="F24" i="5" s="1"/>
  <c r="G24" i="5" s="1"/>
  <c r="H24" i="5" s="1"/>
  <c r="D23" i="5"/>
  <c r="D22" i="5"/>
  <c r="E22" i="5" s="1"/>
  <c r="F22" i="5" s="1"/>
  <c r="G22" i="5" s="1"/>
  <c r="H22" i="5" s="1"/>
  <c r="D21" i="5"/>
  <c r="C25" i="5"/>
  <c r="D12" i="5"/>
  <c r="D18" i="5"/>
  <c r="D17" i="5"/>
  <c r="E17" i="5" s="1"/>
  <c r="F17" i="5" s="1"/>
  <c r="G17" i="5" s="1"/>
  <c r="H17" i="5" s="1"/>
  <c r="D11" i="5"/>
  <c r="E11" i="5" s="1"/>
  <c r="F11" i="5" s="1"/>
  <c r="G11" i="5" s="1"/>
  <c r="H11" i="5" s="1"/>
  <c r="D10" i="5"/>
  <c r="D7" i="5"/>
  <c r="D6" i="5"/>
  <c r="E6" i="5" s="1"/>
  <c r="F6" i="5" s="1"/>
  <c r="G6" i="5" s="1"/>
  <c r="H6" i="5" s="1"/>
  <c r="D3" i="5"/>
  <c r="E3" i="5" s="1"/>
  <c r="F3" i="5" s="1"/>
  <c r="G3" i="5" s="1"/>
  <c r="H3" i="5" s="1"/>
  <c r="D2" i="5"/>
  <c r="C41" i="5"/>
  <c r="D41" i="5" s="1"/>
  <c r="E41" i="5" s="1"/>
  <c r="F41" i="5" s="1"/>
  <c r="G41" i="5" s="1"/>
  <c r="H41" i="5" s="1"/>
  <c r="C40" i="5"/>
  <c r="C37" i="5"/>
  <c r="D37" i="5" s="1"/>
  <c r="E37" i="5" s="1"/>
  <c r="F37" i="5" s="1"/>
  <c r="G37" i="5" s="1"/>
  <c r="H37" i="5" s="1"/>
  <c r="C36" i="5"/>
  <c r="C32" i="5"/>
  <c r="D32" i="5" s="1"/>
  <c r="E32" i="5" s="1"/>
  <c r="F32" i="5" s="1"/>
  <c r="G32" i="5" s="1"/>
  <c r="H32" i="5" s="1"/>
  <c r="C31" i="5"/>
  <c r="C30" i="5"/>
  <c r="D30" i="5" s="1"/>
  <c r="E30" i="5" s="1"/>
  <c r="F30" i="5" s="1"/>
  <c r="G30" i="5" s="1"/>
  <c r="H30" i="5" s="1"/>
  <c r="C29" i="5"/>
  <c r="C26" i="5"/>
  <c r="D26" i="5" s="1"/>
  <c r="E26" i="5" s="1"/>
  <c r="F26" i="5" s="1"/>
  <c r="G26" i="5" s="1"/>
  <c r="H26" i="5" s="1"/>
  <c r="C20" i="5"/>
  <c r="D20" i="5" s="1"/>
  <c r="E20" i="5" s="1"/>
  <c r="F20" i="5" s="1"/>
  <c r="G20" i="5" s="1"/>
  <c r="H20" i="5" s="1"/>
  <c r="C19" i="5"/>
  <c r="C16" i="5"/>
  <c r="D16" i="5" s="1"/>
  <c r="E16" i="5" s="1"/>
  <c r="F16" i="5" s="1"/>
  <c r="G16" i="5" s="1"/>
  <c r="H16" i="5" s="1"/>
  <c r="C15" i="5"/>
  <c r="C14" i="5"/>
  <c r="D14" i="5" s="1"/>
  <c r="E14" i="5" s="1"/>
  <c r="F14" i="5" s="1"/>
  <c r="G14" i="5" s="1"/>
  <c r="H14" i="5" s="1"/>
  <c r="C13" i="5"/>
  <c r="C9" i="5"/>
  <c r="D9" i="5" s="1"/>
  <c r="E9" i="5" s="1"/>
  <c r="F9" i="5" s="1"/>
  <c r="G9" i="5" s="1"/>
  <c r="H9" i="5" s="1"/>
  <c r="C8" i="5"/>
  <c r="C5" i="5"/>
  <c r="D5" i="5" s="1"/>
  <c r="E5" i="5" s="1"/>
  <c r="F5" i="5" s="1"/>
  <c r="G5" i="5" s="1"/>
  <c r="H5" i="5" s="1"/>
  <c r="C4" i="5"/>
  <c r="AB8" i="1"/>
  <c r="D8" i="1"/>
  <c r="O52" i="4"/>
  <c r="V27" i="4"/>
  <c r="AF89" i="4"/>
  <c r="AE89" i="4"/>
  <c r="C89" i="4"/>
  <c r="B89" i="4"/>
  <c r="Z87" i="4"/>
  <c r="G87" i="4"/>
  <c r="AF85" i="4"/>
  <c r="AE85" i="4"/>
  <c r="C85" i="4"/>
  <c r="B85" i="4"/>
  <c r="AF81" i="4"/>
  <c r="AE81" i="4"/>
  <c r="X81" i="4"/>
  <c r="I81" i="4"/>
  <c r="C81" i="4"/>
  <c r="B81" i="4"/>
  <c r="AB79" i="4"/>
  <c r="E79" i="4"/>
  <c r="AF77" i="4"/>
  <c r="AE77" i="4"/>
  <c r="C77" i="4"/>
  <c r="B77" i="4"/>
  <c r="Z76" i="4"/>
  <c r="G76" i="4"/>
  <c r="AF73" i="4"/>
  <c r="AE73" i="4"/>
  <c r="C73" i="4"/>
  <c r="B73" i="4"/>
  <c r="V71" i="4"/>
  <c r="K71" i="4"/>
  <c r="AF69" i="4"/>
  <c r="AE69" i="4"/>
  <c r="C69" i="4"/>
  <c r="B69" i="4"/>
  <c r="Z66" i="4"/>
  <c r="G66" i="4"/>
  <c r="AF65" i="4"/>
  <c r="AE65" i="4"/>
  <c r="C65" i="4"/>
  <c r="B65" i="4"/>
  <c r="AB63" i="4"/>
  <c r="E63" i="4"/>
  <c r="AF61" i="4"/>
  <c r="AE61" i="4"/>
  <c r="X61" i="4"/>
  <c r="C61" i="4"/>
  <c r="B61" i="4"/>
  <c r="I59" i="4"/>
  <c r="AF57" i="4"/>
  <c r="AE57" i="4"/>
  <c r="C57" i="4"/>
  <c r="B57" i="4"/>
  <c r="Z55" i="4"/>
  <c r="E55" i="4"/>
  <c r="AF53" i="4"/>
  <c r="AE53" i="4"/>
  <c r="C53" i="4"/>
  <c r="B53" i="4"/>
  <c r="G52" i="4"/>
  <c r="P50" i="4"/>
  <c r="AF49" i="4"/>
  <c r="AE49" i="4"/>
  <c r="T49" i="4"/>
  <c r="M49" i="4"/>
  <c r="C49" i="4"/>
  <c r="B49" i="4"/>
  <c r="Z46" i="4"/>
  <c r="AF45" i="4"/>
  <c r="AE45" i="4"/>
  <c r="C45" i="4"/>
  <c r="B45" i="4"/>
  <c r="AB43" i="4"/>
  <c r="G43" i="4"/>
  <c r="AF41" i="4"/>
  <c r="AE41" i="4"/>
  <c r="C41" i="4"/>
  <c r="B41" i="4"/>
  <c r="X39" i="4"/>
  <c r="I38" i="4"/>
  <c r="AF37" i="4"/>
  <c r="AE37" i="4"/>
  <c r="C37" i="4"/>
  <c r="B37" i="4"/>
  <c r="AB35" i="4"/>
  <c r="E35" i="4"/>
  <c r="AF33" i="4"/>
  <c r="AE33" i="4"/>
  <c r="C33" i="4"/>
  <c r="B33" i="4"/>
  <c r="Z32" i="4"/>
  <c r="G32" i="4"/>
  <c r="AF29" i="4"/>
  <c r="AE29" i="4"/>
  <c r="C29" i="4"/>
  <c r="B29" i="4"/>
  <c r="K27" i="4"/>
  <c r="AF25" i="4"/>
  <c r="AE25" i="4"/>
  <c r="C25" i="4"/>
  <c r="B25" i="4"/>
  <c r="Z22" i="4"/>
  <c r="G22" i="4"/>
  <c r="AF21" i="4"/>
  <c r="AE21" i="4"/>
  <c r="C21" i="4"/>
  <c r="B21" i="4"/>
  <c r="AB19" i="4"/>
  <c r="E19" i="4"/>
  <c r="AF17" i="4"/>
  <c r="AE17" i="4"/>
  <c r="C17" i="4"/>
  <c r="B17" i="4"/>
  <c r="X16" i="4"/>
  <c r="I16" i="4"/>
  <c r="AF13" i="4"/>
  <c r="AE13" i="4"/>
  <c r="C13" i="4"/>
  <c r="B13" i="4"/>
  <c r="Z11" i="4"/>
  <c r="G11" i="4"/>
  <c r="AF9" i="4"/>
  <c r="AE9" i="4"/>
  <c r="C9" i="4"/>
  <c r="B9" i="4"/>
  <c r="Z76" i="1"/>
  <c r="Z66" i="1"/>
  <c r="Z32" i="1"/>
  <c r="Z22" i="1"/>
  <c r="Z55" i="1"/>
  <c r="AB79" i="1"/>
  <c r="AB63" i="1"/>
  <c r="AB43" i="1"/>
  <c r="AB35" i="1"/>
  <c r="AB19" i="1"/>
  <c r="Z11" i="1"/>
  <c r="G66" i="1"/>
  <c r="G52" i="1"/>
  <c r="E79" i="1"/>
  <c r="E63" i="1"/>
  <c r="E55" i="1"/>
  <c r="E35" i="1"/>
  <c r="G32" i="1"/>
  <c r="G22" i="1"/>
  <c r="E19" i="1"/>
  <c r="G11" i="1"/>
  <c r="Q24" i="6" l="1"/>
  <c r="Q28" i="6"/>
  <c r="I22" i="6"/>
  <c r="I24" i="6"/>
  <c r="I28" i="6"/>
  <c r="E39" i="6"/>
  <c r="E43" i="6"/>
  <c r="I43" i="6"/>
  <c r="Q43" i="6"/>
  <c r="I39" i="6"/>
  <c r="M39" i="6"/>
  <c r="E30" i="6"/>
  <c r="M28" i="6"/>
  <c r="E28" i="6"/>
  <c r="M24" i="6"/>
  <c r="E24" i="6"/>
  <c r="D25" i="5"/>
  <c r="M40" i="6" s="1"/>
  <c r="D29" i="5"/>
  <c r="D31" i="5"/>
  <c r="M43" i="6" s="1"/>
  <c r="D36" i="5"/>
  <c r="E40" i="6" s="1"/>
  <c r="D40" i="5"/>
  <c r="D19" i="5"/>
  <c r="D15" i="5"/>
  <c r="Q40" i="6" s="1"/>
  <c r="D13" i="5"/>
  <c r="D8" i="5"/>
  <c r="D4" i="5"/>
  <c r="I40" i="6" s="1"/>
  <c r="E23" i="5"/>
  <c r="F23" i="5" s="1"/>
  <c r="G23" i="5" s="1"/>
  <c r="H23" i="5" s="1"/>
  <c r="E28" i="5"/>
  <c r="E31" i="5"/>
  <c r="E34" i="5"/>
  <c r="F34" i="5" s="1"/>
  <c r="G34" i="5" s="1"/>
  <c r="E39" i="5"/>
  <c r="F39" i="5" s="1"/>
  <c r="E42" i="5"/>
  <c r="E21" i="5"/>
  <c r="F21" i="5" s="1"/>
  <c r="G21" i="5" s="1"/>
  <c r="H21" i="5" s="1"/>
  <c r="E18" i="5"/>
  <c r="F18" i="5" s="1"/>
  <c r="G18" i="5" s="1"/>
  <c r="H18" i="5" s="1"/>
  <c r="E15" i="5"/>
  <c r="F15" i="5" s="1"/>
  <c r="G15" i="5" s="1"/>
  <c r="H15" i="5" s="1"/>
  <c r="E12" i="5"/>
  <c r="E10" i="5"/>
  <c r="F10" i="5" s="1"/>
  <c r="G10" i="5" s="1"/>
  <c r="H10" i="5" s="1"/>
  <c r="E7" i="5"/>
  <c r="F7" i="5" s="1"/>
  <c r="G7" i="5" s="1"/>
  <c r="H7" i="5" s="1"/>
  <c r="E2" i="5"/>
  <c r="F28" i="5"/>
  <c r="AF89" i="1"/>
  <c r="AE89" i="1"/>
  <c r="AF85" i="1"/>
  <c r="AE85" i="1"/>
  <c r="AF81" i="1"/>
  <c r="AE81" i="1"/>
  <c r="AF77" i="1"/>
  <c r="AE77" i="1"/>
  <c r="AF73" i="1"/>
  <c r="AE73" i="1"/>
  <c r="AF69" i="1"/>
  <c r="AE69" i="1"/>
  <c r="AF65" i="1"/>
  <c r="AE65" i="1"/>
  <c r="AF61" i="1"/>
  <c r="AE61" i="1"/>
  <c r="AF57" i="1"/>
  <c r="AE57" i="1"/>
  <c r="AF53" i="1"/>
  <c r="AE53" i="1"/>
  <c r="AF49" i="1"/>
  <c r="AE49" i="1"/>
  <c r="AF45" i="1"/>
  <c r="AE45" i="1"/>
  <c r="AF41" i="1"/>
  <c r="AE41" i="1"/>
  <c r="AF37" i="1"/>
  <c r="AE37" i="1"/>
  <c r="AF33" i="1"/>
  <c r="AE33" i="1"/>
  <c r="AF29" i="1"/>
  <c r="AE29" i="1"/>
  <c r="AF25" i="1"/>
  <c r="AE25" i="1"/>
  <c r="AF21" i="1"/>
  <c r="AE21" i="1"/>
  <c r="AF17" i="1"/>
  <c r="AE17" i="1"/>
  <c r="AF13" i="1"/>
  <c r="AE13" i="1"/>
  <c r="AF9" i="1"/>
  <c r="AE9" i="1"/>
  <c r="C89" i="1"/>
  <c r="B89" i="1"/>
  <c r="C85" i="1"/>
  <c r="B85" i="1"/>
  <c r="C81" i="1"/>
  <c r="B81" i="1"/>
  <c r="C77" i="1"/>
  <c r="B77" i="1"/>
  <c r="C73" i="1"/>
  <c r="B73" i="1"/>
  <c r="C69" i="1"/>
  <c r="B69" i="1"/>
  <c r="C65" i="1"/>
  <c r="B65" i="1"/>
  <c r="C61" i="1"/>
  <c r="B61" i="1"/>
  <c r="C57" i="1"/>
  <c r="B57" i="1"/>
  <c r="C53" i="1"/>
  <c r="B53" i="1"/>
  <c r="C49" i="1"/>
  <c r="B49" i="1"/>
  <c r="C45" i="1"/>
  <c r="B45" i="1"/>
  <c r="C41" i="1"/>
  <c r="B41" i="1"/>
  <c r="C37" i="1"/>
  <c r="B37" i="1"/>
  <c r="C33" i="1"/>
  <c r="B33" i="1"/>
  <c r="C29" i="1"/>
  <c r="B29" i="1"/>
  <c r="C25" i="1"/>
  <c r="B25" i="1"/>
  <c r="C21" i="1"/>
  <c r="B21" i="1"/>
  <c r="C17" i="1"/>
  <c r="B17" i="1"/>
  <c r="C13" i="1"/>
  <c r="B13" i="1"/>
  <c r="C9" i="1"/>
  <c r="B9" i="1"/>
  <c r="E4" i="5" l="1"/>
  <c r="F4" i="5" s="1"/>
  <c r="G4" i="5" s="1"/>
  <c r="H4" i="5" s="1"/>
  <c r="E36" i="5"/>
  <c r="F36" i="5" s="1"/>
  <c r="G36" i="5" s="1"/>
  <c r="H36" i="5" s="1"/>
  <c r="E25" i="5"/>
  <c r="F25" i="5" s="1"/>
  <c r="G25" i="5" s="1"/>
  <c r="H25" i="5" s="1"/>
  <c r="E29" i="5"/>
  <c r="F29" i="5" s="1"/>
  <c r="G29" i="5" s="1"/>
  <c r="H29" i="5" s="1"/>
  <c r="M42" i="6"/>
  <c r="E40" i="5"/>
  <c r="F40" i="5" s="1"/>
  <c r="G40" i="5" s="1"/>
  <c r="H40" i="5" s="1"/>
  <c r="E42" i="6"/>
  <c r="E19" i="5"/>
  <c r="F19" i="5" s="1"/>
  <c r="G19" i="5" s="1"/>
  <c r="H19" i="5" s="1"/>
  <c r="Q42" i="6"/>
  <c r="E13" i="5"/>
  <c r="F13" i="5" s="1"/>
  <c r="G13" i="5" s="1"/>
  <c r="H13" i="5" s="1"/>
  <c r="Q39" i="6"/>
  <c r="E8" i="5"/>
  <c r="F8" i="5" s="1"/>
  <c r="G8" i="5" s="1"/>
  <c r="H8" i="5" s="1"/>
  <c r="I42" i="6"/>
  <c r="M45" i="6"/>
  <c r="F31" i="5"/>
  <c r="G31" i="5" s="1"/>
  <c r="H31" i="5" s="1"/>
  <c r="F42" i="5"/>
  <c r="G42" i="5" s="1"/>
  <c r="H42" i="5" s="1"/>
  <c r="F12" i="5"/>
  <c r="G12" i="5" s="1"/>
  <c r="H12" i="5" s="1"/>
  <c r="F2" i="5"/>
  <c r="G28" i="5"/>
  <c r="H28" i="5" s="1"/>
  <c r="G39" i="5"/>
  <c r="H39" i="5" s="1"/>
  <c r="H34" i="5"/>
  <c r="E45" i="6" l="1"/>
  <c r="M46" i="6"/>
  <c r="I45" i="6"/>
  <c r="I55" i="6"/>
  <c r="E46" i="6"/>
  <c r="Q46" i="6"/>
  <c r="E55" i="6"/>
  <c r="Q45" i="6"/>
  <c r="I46" i="6"/>
  <c r="I54" i="6"/>
  <c r="E54" i="6"/>
  <c r="G2" i="5"/>
  <c r="E58" i="6"/>
  <c r="H2" i="5" l="1"/>
  <c r="E57" i="6"/>
</calcChain>
</file>

<file path=xl/sharedStrings.xml><?xml version="1.0" encoding="utf-8"?>
<sst xmlns="http://schemas.openxmlformats.org/spreadsheetml/2006/main" count="3120" uniqueCount="383">
  <si>
    <t>問い合わせ先：</t>
    <rPh sb="0" eb="1">
      <t>ト</t>
    </rPh>
    <rPh sb="2" eb="3">
      <t>ア</t>
    </rPh>
    <rPh sb="5" eb="6">
      <t>サキ</t>
    </rPh>
    <phoneticPr fontId="3"/>
  </si>
  <si>
    <t>番号</t>
    <rPh sb="0" eb="2">
      <t>バンゴウ</t>
    </rPh>
    <phoneticPr fontId="4"/>
  </si>
  <si>
    <t>チーム名</t>
    <rPh sb="3" eb="4">
      <t>メイ</t>
    </rPh>
    <phoneticPr fontId="4"/>
  </si>
  <si>
    <t>県名</t>
    <rPh sb="0" eb="2">
      <t>ケンメイ</t>
    </rPh>
    <phoneticPr fontId="4"/>
  </si>
  <si>
    <t>第４２回全国高等学校男子ソフトボール選抜大会</t>
  </si>
  <si>
    <t>第1試合： 9:00～</t>
  </si>
  <si>
    <t>期日</t>
  </si>
  <si>
    <t>令和６年３月２２日(金)～２５日(月)</t>
  </si>
  <si>
    <t>第2試合：11:00～</t>
  </si>
  <si>
    <t>会場</t>
  </si>
  <si>
    <t>山口県宇部市東部運動広場</t>
  </si>
  <si>
    <t>第3試合：13:00～</t>
  </si>
  <si>
    <t>Ａ球場</t>
  </si>
  <si>
    <t>:</t>
  </si>
  <si>
    <t>東部運動広場Ｄ会場</t>
  </si>
  <si>
    <t>Ｂ球場</t>
  </si>
  <si>
    <t>東部運動広場Ｃ会場</t>
  </si>
  <si>
    <t>第4試合：15:00～</t>
  </si>
  <si>
    <t>Ｃ球場</t>
  </si>
  <si>
    <t>東部運動広場Ａ会場</t>
  </si>
  <si>
    <t>Ｄ球場</t>
  </si>
  <si>
    <t>東部運動広場Ｂ会場</t>
  </si>
  <si>
    <t>22日</t>
    <phoneticPr fontId="3"/>
  </si>
  <si>
    <t>23日</t>
    <phoneticPr fontId="3"/>
  </si>
  <si>
    <t>24日</t>
    <phoneticPr fontId="3"/>
  </si>
  <si>
    <t>25日</t>
    <phoneticPr fontId="3"/>
  </si>
  <si>
    <t>２５日</t>
  </si>
  <si>
    <t>A1</t>
    <phoneticPr fontId="3"/>
  </si>
  <si>
    <t>A2</t>
    <phoneticPr fontId="3"/>
  </si>
  <si>
    <t>C1</t>
    <phoneticPr fontId="3"/>
  </si>
  <si>
    <t>C2</t>
    <phoneticPr fontId="3"/>
  </si>
  <si>
    <t>C3</t>
    <phoneticPr fontId="3"/>
  </si>
  <si>
    <t>D1</t>
    <phoneticPr fontId="3"/>
  </si>
  <si>
    <t>D2</t>
    <phoneticPr fontId="3"/>
  </si>
  <si>
    <t>D3</t>
    <phoneticPr fontId="3"/>
  </si>
  <si>
    <t>B1</t>
    <phoneticPr fontId="3"/>
  </si>
  <si>
    <t>B2</t>
    <phoneticPr fontId="3"/>
  </si>
  <si>
    <t>D4</t>
    <phoneticPr fontId="3"/>
  </si>
  <si>
    <t>B3</t>
    <phoneticPr fontId="3"/>
  </si>
  <si>
    <t>B4</t>
    <phoneticPr fontId="3"/>
  </si>
  <si>
    <t>A3</t>
    <phoneticPr fontId="3"/>
  </si>
  <si>
    <t>A4</t>
    <phoneticPr fontId="3"/>
  </si>
  <si>
    <t>C4</t>
    <phoneticPr fontId="3"/>
  </si>
  <si>
    <t>12:00～</t>
    <phoneticPr fontId="3"/>
  </si>
  <si>
    <t>啓新高等学校</t>
  </si>
  <si>
    <t>高知県立
岡豊高等学校</t>
  </si>
  <si>
    <t>（岩手県）</t>
    <phoneticPr fontId="4"/>
  </si>
  <si>
    <t>（宮城県）</t>
    <phoneticPr fontId="4"/>
  </si>
  <si>
    <t>（山形県）</t>
    <phoneticPr fontId="4"/>
  </si>
  <si>
    <t>（福島県）</t>
    <phoneticPr fontId="4"/>
  </si>
  <si>
    <t>（茨城県）</t>
    <phoneticPr fontId="4"/>
  </si>
  <si>
    <t>（栃木県）</t>
    <phoneticPr fontId="4"/>
  </si>
  <si>
    <t>（群馬県）</t>
    <phoneticPr fontId="4"/>
  </si>
  <si>
    <t>（埼玉県）</t>
    <phoneticPr fontId="4"/>
  </si>
  <si>
    <t>（千葉県）</t>
    <phoneticPr fontId="4"/>
  </si>
  <si>
    <t>（東京都）</t>
    <phoneticPr fontId="4"/>
  </si>
  <si>
    <t>（神奈川県）</t>
    <phoneticPr fontId="4"/>
  </si>
  <si>
    <t>（山梨県）</t>
    <phoneticPr fontId="4"/>
  </si>
  <si>
    <t>（富山県）</t>
    <phoneticPr fontId="4"/>
  </si>
  <si>
    <t>（石川県）</t>
    <phoneticPr fontId="4"/>
  </si>
  <si>
    <t>（福井県）</t>
    <phoneticPr fontId="4"/>
  </si>
  <si>
    <t>（長野県）</t>
    <phoneticPr fontId="4"/>
  </si>
  <si>
    <t>（岐阜県）</t>
    <phoneticPr fontId="4"/>
  </si>
  <si>
    <t>（静岡県）</t>
    <phoneticPr fontId="4"/>
  </si>
  <si>
    <t>（愛知県）</t>
    <phoneticPr fontId="4"/>
  </si>
  <si>
    <t>（三重県）</t>
    <phoneticPr fontId="4"/>
  </si>
  <si>
    <t>（滋賀県）</t>
    <phoneticPr fontId="4"/>
  </si>
  <si>
    <t>（京都府）</t>
    <phoneticPr fontId="4"/>
  </si>
  <si>
    <t>（大阪府）</t>
    <phoneticPr fontId="4"/>
  </si>
  <si>
    <t>（兵庫県）</t>
    <phoneticPr fontId="4"/>
  </si>
  <si>
    <t>（和歌山県）</t>
    <phoneticPr fontId="4"/>
  </si>
  <si>
    <t>（岡山県）</t>
    <phoneticPr fontId="4"/>
  </si>
  <si>
    <t>（鳥取県）</t>
    <phoneticPr fontId="4"/>
  </si>
  <si>
    <t>（広島県）</t>
    <phoneticPr fontId="4"/>
  </si>
  <si>
    <t>（島根県）</t>
    <phoneticPr fontId="4"/>
  </si>
  <si>
    <t>（山口県）</t>
    <phoneticPr fontId="4"/>
  </si>
  <si>
    <t>（徳島県）</t>
    <phoneticPr fontId="4"/>
  </si>
  <si>
    <t>（香川県）</t>
    <phoneticPr fontId="4"/>
  </si>
  <si>
    <t>（愛媛県）</t>
    <phoneticPr fontId="4"/>
  </si>
  <si>
    <t>（高知県）</t>
    <rPh sb="3" eb="4">
      <t>ケン</t>
    </rPh>
    <phoneticPr fontId="4"/>
  </si>
  <si>
    <t>（福岡県）</t>
    <phoneticPr fontId="4"/>
  </si>
  <si>
    <t>（長崎県）</t>
    <phoneticPr fontId="4"/>
  </si>
  <si>
    <t>（熊本県）</t>
    <phoneticPr fontId="4"/>
  </si>
  <si>
    <t>（大分県）</t>
    <phoneticPr fontId="4"/>
  </si>
  <si>
    <t>（宮崎県）</t>
    <phoneticPr fontId="4"/>
  </si>
  <si>
    <t>（鹿児島県）</t>
    <phoneticPr fontId="4"/>
  </si>
  <si>
    <t>（沖縄県）</t>
    <phoneticPr fontId="4"/>
  </si>
  <si>
    <t>（佐賀県）</t>
    <phoneticPr fontId="4"/>
  </si>
  <si>
    <t>出場校</t>
    <rPh sb="0" eb="3">
      <t>シュツジョウコウ</t>
    </rPh>
    <phoneticPr fontId="4"/>
  </si>
  <si>
    <t>第４２回全国高等学校男子ソフトボール選抜大会</t>
    <phoneticPr fontId="3"/>
  </si>
  <si>
    <t>北信越</t>
    <rPh sb="0" eb="3">
      <t>ホクシンエツ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</si>
  <si>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</si>
  <si>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</si>
  <si>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東海</t>
    <rPh sb="0" eb="2">
      <t>トウカイ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</si>
  <si>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</si>
  <si>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</si>
  <si>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九州</t>
    <rPh sb="0" eb="2">
      <t>キュウシュウ</t>
    </rPh>
    <phoneticPr fontId="4"/>
  </si>
  <si>
    <t>四国</t>
    <rPh sb="0" eb="2">
      <t>シコク</t>
    </rPh>
    <phoneticPr fontId="4"/>
  </si>
  <si>
    <t>東部運動広場</t>
    <phoneticPr fontId="3"/>
  </si>
  <si>
    <t>福島県立
郡山北工業高等学校</t>
    <phoneticPr fontId="4"/>
  </si>
  <si>
    <t>長崎県立
大村工業高等学校</t>
    <phoneticPr fontId="4"/>
  </si>
  <si>
    <t>大東文化大学
第一高等学校</t>
    <phoneticPr fontId="4"/>
  </si>
  <si>
    <t>広島県立
御調高等学校</t>
    <phoneticPr fontId="4"/>
  </si>
  <si>
    <t>九州産業大学付属
九州高等学校</t>
    <phoneticPr fontId="4"/>
  </si>
  <si>
    <t>岐阜県立
加茂高等学校</t>
    <phoneticPr fontId="4"/>
  </si>
  <si>
    <t>京都府立
綾部高等学校</t>
    <phoneticPr fontId="4"/>
  </si>
  <si>
    <t>山梨県立
日川高等学校</t>
    <phoneticPr fontId="4"/>
  </si>
  <si>
    <t>新島学園高等学校</t>
    <phoneticPr fontId="4"/>
  </si>
  <si>
    <t>興國高等学校</t>
    <phoneticPr fontId="4"/>
  </si>
  <si>
    <t>大分県立
日田林工高等学校</t>
    <phoneticPr fontId="4"/>
  </si>
  <si>
    <t>徳島県立徳島
科学技術高等学校</t>
    <phoneticPr fontId="4"/>
  </si>
  <si>
    <t>三重県立
四日市工業高等学校</t>
    <phoneticPr fontId="4"/>
  </si>
  <si>
    <t>星稜高等学校</t>
    <phoneticPr fontId="4"/>
  </si>
  <si>
    <t>米子松蔭高等学校</t>
    <phoneticPr fontId="4"/>
  </si>
  <si>
    <t>盛岡中央高等学校</t>
    <phoneticPr fontId="4"/>
  </si>
  <si>
    <t>茨城県立
下妻第二高等学校</t>
    <phoneticPr fontId="4"/>
  </si>
  <si>
    <t>読谷高等学校</t>
    <phoneticPr fontId="4"/>
  </si>
  <si>
    <t>滋賀県立
栗東高等学校</t>
    <phoneticPr fontId="4"/>
  </si>
  <si>
    <t>富山県立
富山工業高等学校</t>
    <phoneticPr fontId="4"/>
  </si>
  <si>
    <t>神戸野田高等学校</t>
    <phoneticPr fontId="4"/>
  </si>
  <si>
    <t>島根県立
安来高等学校</t>
    <phoneticPr fontId="4"/>
  </si>
  <si>
    <t>山口県立
徳山高等学校</t>
    <phoneticPr fontId="4"/>
  </si>
  <si>
    <t>愛媛県立
松山工業高等学校</t>
    <phoneticPr fontId="4"/>
  </si>
  <si>
    <t>宮崎県立
日向工業高等学校</t>
    <phoneticPr fontId="4"/>
  </si>
  <si>
    <t>白鷗大学
足利高等学校</t>
    <phoneticPr fontId="4"/>
  </si>
  <si>
    <t>熊本県立
天草高等学校</t>
    <phoneticPr fontId="4"/>
  </si>
  <si>
    <t>飛龍高等学校</t>
    <phoneticPr fontId="4"/>
  </si>
  <si>
    <t>山形県立
南陽高等学校</t>
    <phoneticPr fontId="4"/>
  </si>
  <si>
    <t>千葉敬愛高等学校</t>
    <phoneticPr fontId="4"/>
  </si>
  <si>
    <t>光明学園
相模原高等学校</t>
    <phoneticPr fontId="4"/>
  </si>
  <si>
    <t>岡山県立
新見高等学校</t>
    <phoneticPr fontId="4"/>
  </si>
  <si>
    <t>宮城県登米
総合産業高等学校</t>
    <phoneticPr fontId="4"/>
  </si>
  <si>
    <t>佐賀県立
牛津高等学校</t>
    <phoneticPr fontId="4"/>
  </si>
  <si>
    <t>伊那弥生ヶ丘
高等学校</t>
    <phoneticPr fontId="4"/>
  </si>
  <si>
    <t>和歌山県立
箕島高等学校</t>
    <phoneticPr fontId="4"/>
  </si>
  <si>
    <t>豊川高等学校</t>
    <phoneticPr fontId="4"/>
  </si>
  <si>
    <t>香川県立
多度津高等学校</t>
    <phoneticPr fontId="4"/>
  </si>
  <si>
    <t>埼玉県立秩父
農工科学高等学校</t>
    <phoneticPr fontId="4"/>
  </si>
  <si>
    <t>鹿児島県立
鹿児島工業高等学校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</si>
  <si>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</si>
  <si>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</si>
  <si>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</si>
  <si>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</si>
  <si>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</si>
  <si>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</si>
  <si>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</si>
  <si>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</si>
  <si>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</si>
  <si>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</si>
  <si>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</si>
  <si>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</si>
  <si>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</si>
  <si>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</si>
  <si>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</si>
  <si>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</si>
  <si>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</si>
  <si>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</si>
  <si>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</si>
  <si>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㉑</t>
    <phoneticPr fontId="4"/>
  </si>
  <si>
    <t>㉒</t>
    <phoneticPr fontId="4"/>
  </si>
  <si>
    <t>㉓</t>
    <phoneticPr fontId="4"/>
  </si>
  <si>
    <t>㉔</t>
    <phoneticPr fontId="4"/>
  </si>
  <si>
    <t>㉕</t>
    <phoneticPr fontId="4"/>
  </si>
  <si>
    <t>㉖</t>
    <phoneticPr fontId="4"/>
  </si>
  <si>
    <t>㉗</t>
    <phoneticPr fontId="4"/>
  </si>
  <si>
    <t>㉘</t>
    <phoneticPr fontId="4"/>
  </si>
  <si>
    <t>㉙</t>
    <phoneticPr fontId="4"/>
  </si>
  <si>
    <t>㉚</t>
    <phoneticPr fontId="4"/>
  </si>
  <si>
    <t>㉛</t>
    <phoneticPr fontId="4"/>
  </si>
  <si>
    <t>㉜</t>
    <phoneticPr fontId="4"/>
  </si>
  <si>
    <t>㉝</t>
    <phoneticPr fontId="4"/>
  </si>
  <si>
    <t>㉞</t>
    <phoneticPr fontId="4"/>
  </si>
  <si>
    <t>㉟</t>
    <phoneticPr fontId="4"/>
  </si>
  <si>
    <t>㊱</t>
    <phoneticPr fontId="4"/>
  </si>
  <si>
    <t>㊲</t>
    <phoneticPr fontId="4"/>
  </si>
  <si>
    <t>㊳</t>
    <phoneticPr fontId="4"/>
  </si>
  <si>
    <t>㊴</t>
    <phoneticPr fontId="4"/>
  </si>
  <si>
    <t>㊵</t>
    <phoneticPr fontId="4"/>
  </si>
  <si>
    <t>㊶</t>
    <phoneticPr fontId="4"/>
  </si>
  <si>
    <t>１回戦</t>
    <rPh sb="1" eb="3">
      <t>カイセン</t>
    </rPh>
    <phoneticPr fontId="4"/>
  </si>
  <si>
    <t>２回戦</t>
    <rPh sb="1" eb="3">
      <t>カイセン</t>
    </rPh>
    <phoneticPr fontId="4"/>
  </si>
  <si>
    <t>３回戦</t>
    <rPh sb="1" eb="3">
      <t>カイセン</t>
    </rPh>
    <phoneticPr fontId="4"/>
  </si>
  <si>
    <t>準々決勝</t>
    <rPh sb="0" eb="4">
      <t>ジュンジュンケッショウ</t>
    </rPh>
    <phoneticPr fontId="4"/>
  </si>
  <si>
    <t>準決勝</t>
    <rPh sb="0" eb="3">
      <t>ジュンケッショウ</t>
    </rPh>
    <phoneticPr fontId="4"/>
  </si>
  <si>
    <t>決勝</t>
    <rPh sb="0" eb="2">
      <t>ケッショウ</t>
    </rPh>
    <phoneticPr fontId="4"/>
  </si>
  <si>
    <t>球場</t>
    <rPh sb="0" eb="2">
      <t>キュウジョウ</t>
    </rPh>
    <phoneticPr fontId="18"/>
  </si>
  <si>
    <t>Ａ球場</t>
    <rPh sb="1" eb="3">
      <t>キュウジョウ</t>
    </rPh>
    <phoneticPr fontId="18"/>
  </si>
  <si>
    <t>Ｂ球場</t>
    <rPh sb="1" eb="3">
      <t>キュウジョウ</t>
    </rPh>
    <phoneticPr fontId="18"/>
  </si>
  <si>
    <t>Ｃ球場</t>
    <rPh sb="1" eb="3">
      <t>キュウジョウ</t>
    </rPh>
    <phoneticPr fontId="18"/>
  </si>
  <si>
    <t>Ｄ球場</t>
    <rPh sb="1" eb="3">
      <t>キュウジョウ</t>
    </rPh>
    <phoneticPr fontId="18"/>
  </si>
  <si>
    <t>試合</t>
    <rPh sb="0" eb="2">
      <t>シアイ</t>
    </rPh>
    <phoneticPr fontId="18"/>
  </si>
  <si>
    <t>試合開始
予定時間</t>
    <rPh sb="0" eb="4">
      <t>シアイカイシ</t>
    </rPh>
    <rPh sb="5" eb="9">
      <t>ヨテイジカン</t>
    </rPh>
    <phoneticPr fontId="18"/>
  </si>
  <si>
    <t>ラウンド</t>
    <phoneticPr fontId="18"/>
  </si>
  <si>
    <t>試合番号</t>
    <rPh sb="0" eb="2">
      <t>シアイ</t>
    </rPh>
    <rPh sb="2" eb="4">
      <t>バンゴウ</t>
    </rPh>
    <phoneticPr fontId="18"/>
  </si>
  <si>
    <t>担当記録員</t>
    <rPh sb="0" eb="5">
      <t>タントウキロクイン</t>
    </rPh>
    <phoneticPr fontId="18"/>
  </si>
  <si>
    <t>補助員</t>
    <rPh sb="0" eb="3">
      <t>ホジョイン</t>
    </rPh>
    <phoneticPr fontId="18"/>
  </si>
  <si>
    <t>第１試合</t>
    <rPh sb="0" eb="1">
      <t>ダイ</t>
    </rPh>
    <rPh sb="2" eb="4">
      <t>シアイ</t>
    </rPh>
    <phoneticPr fontId="18"/>
  </si>
  <si>
    <t>１回戦</t>
    <rPh sb="1" eb="3">
      <t>カイセン</t>
    </rPh>
    <phoneticPr fontId="18"/>
  </si>
  <si>
    <t>第２試合</t>
    <rPh sb="0" eb="1">
      <t>ダイ</t>
    </rPh>
    <rPh sb="2" eb="4">
      <t>シアイ</t>
    </rPh>
    <phoneticPr fontId="18"/>
  </si>
  <si>
    <t>第３試合</t>
    <rPh sb="0" eb="1">
      <t>ダイ</t>
    </rPh>
    <rPh sb="2" eb="4">
      <t>シアイ</t>
    </rPh>
    <phoneticPr fontId="18"/>
  </si>
  <si>
    <t>２回戦</t>
    <rPh sb="1" eb="3">
      <t>カイセン</t>
    </rPh>
    <phoneticPr fontId="18"/>
  </si>
  <si>
    <t>第４試合</t>
    <rPh sb="0" eb="1">
      <t>ダイ</t>
    </rPh>
    <rPh sb="2" eb="4">
      <t>シアイ</t>
    </rPh>
    <phoneticPr fontId="18"/>
  </si>
  <si>
    <t>３回戦</t>
    <rPh sb="1" eb="3">
      <t>カイセン</t>
    </rPh>
    <phoneticPr fontId="18"/>
  </si>
  <si>
    <t>準々決勝</t>
    <rPh sb="0" eb="4">
      <t>ジュンジュンケッショウ</t>
    </rPh>
    <phoneticPr fontId="18"/>
  </si>
  <si>
    <t>準決勝</t>
    <rPh sb="0" eb="3">
      <t>ジュンケッショウ</t>
    </rPh>
    <phoneticPr fontId="18"/>
  </si>
  <si>
    <t>決勝</t>
    <rPh sb="0" eb="2">
      <t>ケッショウ</t>
    </rPh>
    <phoneticPr fontId="18"/>
  </si>
  <si>
    <t>第１日</t>
    <rPh sb="0" eb="1">
      <t>ダイ</t>
    </rPh>
    <rPh sb="2" eb="3">
      <t>ニチ</t>
    </rPh>
    <phoneticPr fontId="4"/>
  </si>
  <si>
    <t>第１試合</t>
    <rPh sb="0" eb="1">
      <t>ダイ</t>
    </rPh>
    <rPh sb="2" eb="4">
      <t>シアイ</t>
    </rPh>
    <phoneticPr fontId="4"/>
  </si>
  <si>
    <t>第２試合</t>
    <rPh sb="0" eb="1">
      <t>ダイ</t>
    </rPh>
    <rPh sb="2" eb="4">
      <t>シアイ</t>
    </rPh>
    <phoneticPr fontId="4"/>
  </si>
  <si>
    <t>Ａ球場</t>
    <rPh sb="1" eb="3">
      <t>キュウジョウ</t>
    </rPh>
    <phoneticPr fontId="4"/>
  </si>
  <si>
    <t>第３試合</t>
    <rPh sb="0" eb="1">
      <t>ダイ</t>
    </rPh>
    <rPh sb="2" eb="4">
      <t>シアイ</t>
    </rPh>
    <phoneticPr fontId="4"/>
  </si>
  <si>
    <t>Ｃ球場</t>
    <rPh sb="1" eb="3">
      <t>キュウジョウ</t>
    </rPh>
    <phoneticPr fontId="4"/>
  </si>
  <si>
    <t>Ｄ球場</t>
    <rPh sb="1" eb="3">
      <t>キュウジョウ</t>
    </rPh>
    <phoneticPr fontId="4"/>
  </si>
  <si>
    <t>Ｂ球場</t>
    <rPh sb="1" eb="3">
      <t>キュウジョウ</t>
    </rPh>
    <phoneticPr fontId="4"/>
  </si>
  <si>
    <t>第２日</t>
    <rPh sb="0" eb="1">
      <t>ダイ</t>
    </rPh>
    <rPh sb="2" eb="3">
      <t>ニチ</t>
    </rPh>
    <phoneticPr fontId="4"/>
  </si>
  <si>
    <t>第４試合</t>
    <rPh sb="0" eb="1">
      <t>ダイ</t>
    </rPh>
    <rPh sb="2" eb="4">
      <t>シアイ</t>
    </rPh>
    <phoneticPr fontId="4"/>
  </si>
  <si>
    <t>第３日</t>
    <rPh sb="0" eb="1">
      <t>ダイ</t>
    </rPh>
    <rPh sb="2" eb="3">
      <t>ニチ</t>
    </rPh>
    <phoneticPr fontId="4"/>
  </si>
  <si>
    <t>第４日</t>
    <rPh sb="0" eb="1">
      <t>ダイ</t>
    </rPh>
    <rPh sb="2" eb="3">
      <t>カ</t>
    </rPh>
    <phoneticPr fontId="4"/>
  </si>
  <si>
    <t>試合番号</t>
    <rPh sb="0" eb="4">
      <t>シアイバンゴウ</t>
    </rPh>
    <phoneticPr fontId="4"/>
  </si>
  <si>
    <t>球場</t>
    <rPh sb="0" eb="2">
      <t>キュウジョウ</t>
    </rPh>
    <phoneticPr fontId="4"/>
  </si>
  <si>
    <t>日</t>
    <rPh sb="0" eb="1">
      <t>ヒ</t>
    </rPh>
    <phoneticPr fontId="4"/>
  </si>
  <si>
    <t>試合</t>
    <rPh sb="0" eb="2">
      <t>シアイ</t>
    </rPh>
    <phoneticPr fontId="4"/>
  </si>
  <si>
    <t>試合日程（試合番号順）</t>
    <rPh sb="0" eb="4">
      <t>シアイニッテイ</t>
    </rPh>
    <rPh sb="5" eb="10">
      <t>シアイバンゴウジュン</t>
    </rPh>
    <phoneticPr fontId="4"/>
  </si>
  <si>
    <t>試合日程（球場別）</t>
    <rPh sb="0" eb="4">
      <t>シアイニッテイ</t>
    </rPh>
    <rPh sb="5" eb="8">
      <t>キュウジョウベツ</t>
    </rPh>
    <phoneticPr fontId="4"/>
  </si>
  <si>
    <t>第１日（令和６年３月２２日）</t>
    <rPh sb="0" eb="1">
      <t>ダイ</t>
    </rPh>
    <rPh sb="2" eb="3">
      <t>ニチ</t>
    </rPh>
    <rPh sb="4" eb="6">
      <t>レイワ</t>
    </rPh>
    <rPh sb="7" eb="8">
      <t>ネン</t>
    </rPh>
    <phoneticPr fontId="18"/>
  </si>
  <si>
    <t>第２日（令和６年３月２３日）</t>
    <rPh sb="0" eb="1">
      <t>ダイ</t>
    </rPh>
    <rPh sb="2" eb="3">
      <t>ニチ</t>
    </rPh>
    <rPh sb="4" eb="6">
      <t>レイワ</t>
    </rPh>
    <rPh sb="7" eb="8">
      <t>ネン</t>
    </rPh>
    <phoneticPr fontId="18"/>
  </si>
  <si>
    <t>第３日（令和６年３月２４日）</t>
    <rPh sb="0" eb="1">
      <t>ダイ</t>
    </rPh>
    <rPh sb="2" eb="3">
      <t>ニチ</t>
    </rPh>
    <rPh sb="4" eb="6">
      <t>レイワ</t>
    </rPh>
    <rPh sb="7" eb="8">
      <t>ネン</t>
    </rPh>
    <phoneticPr fontId="18"/>
  </si>
  <si>
    <t>第４日（令和６年３月２５日）</t>
    <rPh sb="0" eb="1">
      <t>ダイ</t>
    </rPh>
    <rPh sb="2" eb="3">
      <t>ニチ</t>
    </rPh>
    <rPh sb="4" eb="6">
      <t>レイワ</t>
    </rPh>
    <rPh sb="7" eb="8">
      <t>ネン</t>
    </rPh>
    <phoneticPr fontId="18"/>
  </si>
  <si>
    <t>中村眞緒</t>
    <rPh sb="0" eb="4">
      <t>ナカムラマオ</t>
    </rPh>
    <phoneticPr fontId="4"/>
  </si>
  <si>
    <t>山本典美</t>
    <rPh sb="0" eb="4">
      <t>ヤマモトノリミ</t>
    </rPh>
    <phoneticPr fontId="4"/>
  </si>
  <si>
    <t>上田克史</t>
    <rPh sb="0" eb="4">
      <t>ウエダカツフミ</t>
    </rPh>
    <phoneticPr fontId="4"/>
  </si>
  <si>
    <t>藤井輝昭</t>
    <rPh sb="0" eb="4">
      <t>フジイテルアキ</t>
    </rPh>
    <phoneticPr fontId="4"/>
  </si>
  <si>
    <t>大島将典</t>
    <rPh sb="0" eb="4">
      <t>オオシママサノリ</t>
    </rPh>
    <phoneticPr fontId="4"/>
  </si>
  <si>
    <t>伊藤一登</t>
    <rPh sb="0" eb="4">
      <t>イトウカズト</t>
    </rPh>
    <phoneticPr fontId="4"/>
  </si>
  <si>
    <t>香川直貴</t>
    <rPh sb="0" eb="4">
      <t>カガワナオキ</t>
    </rPh>
    <phoneticPr fontId="4"/>
  </si>
  <si>
    <t>石田美恵</t>
    <rPh sb="0" eb="4">
      <t>イシダミエ</t>
    </rPh>
    <phoneticPr fontId="4"/>
  </si>
  <si>
    <t>中村忍</t>
    <rPh sb="0" eb="3">
      <t>ナカムラシノブ</t>
    </rPh>
    <phoneticPr fontId="4"/>
  </si>
  <si>
    <t>阿部由起乃</t>
    <rPh sb="0" eb="5">
      <t>アベユキノ</t>
    </rPh>
    <phoneticPr fontId="4"/>
  </si>
  <si>
    <t>弘中浩芳</t>
    <rPh sb="0" eb="4">
      <t>ヒロナカヒロヨシ</t>
    </rPh>
    <phoneticPr fontId="4"/>
  </si>
  <si>
    <t>鯖屋雅志</t>
    <rPh sb="0" eb="4">
      <t>サバヤマサシ</t>
    </rPh>
    <phoneticPr fontId="4"/>
  </si>
  <si>
    <t>平山里奈</t>
    <rPh sb="0" eb="4">
      <t>ヒラヤマリナ</t>
    </rPh>
    <phoneticPr fontId="4"/>
  </si>
  <si>
    <t>梶山寛樹</t>
    <rPh sb="0" eb="4">
      <t>カジヤマヒロキ</t>
    </rPh>
    <phoneticPr fontId="4"/>
  </si>
  <si>
    <t>堀尾健紘</t>
    <rPh sb="0" eb="3">
      <t>ホリオケン</t>
    </rPh>
    <rPh sb="3" eb="4">
      <t>ヒロ</t>
    </rPh>
    <phoneticPr fontId="4"/>
  </si>
  <si>
    <t>審判</t>
    <rPh sb="0" eb="2">
      <t>シンパン</t>
    </rPh>
    <phoneticPr fontId="4"/>
  </si>
  <si>
    <t>点検担当</t>
    <rPh sb="0" eb="2">
      <t>テンケン</t>
    </rPh>
    <rPh sb="2" eb="4">
      <t>タントウ</t>
    </rPh>
    <phoneticPr fontId="4"/>
  </si>
  <si>
    <t>ＰＣ担当</t>
    <rPh sb="2" eb="4">
      <t>タントウ</t>
    </rPh>
    <phoneticPr fontId="4"/>
  </si>
  <si>
    <t>平田雅澄、石川治久</t>
    <rPh sb="0" eb="4">
      <t>ヒラタマサズミ</t>
    </rPh>
    <rPh sb="5" eb="9">
      <t>イシカワハルヒサ</t>
    </rPh>
    <phoneticPr fontId="4"/>
  </si>
  <si>
    <t>本田道夫</t>
    <rPh sb="0" eb="4">
      <t>ホンダミチオ</t>
    </rPh>
    <phoneticPr fontId="4"/>
  </si>
  <si>
    <t>平田雅澄、石川治久、山本典美</t>
    <rPh sb="0" eb="4">
      <t>ヒラタマサズミ</t>
    </rPh>
    <rPh sb="5" eb="9">
      <t>イシカワハルヒサ</t>
    </rPh>
    <rPh sb="10" eb="14">
      <t>ヤマモトノリミ</t>
    </rPh>
    <phoneticPr fontId="4"/>
  </si>
  <si>
    <t>第４２回全国高等学校男子ソフトボール選抜大会公式記録員配置表</t>
    <rPh sb="22" eb="30">
      <t>コウシキキロクインハイチヒョウ</t>
    </rPh>
    <phoneticPr fontId="18"/>
  </si>
  <si>
    <t>大会記録長：鈴木豊（派遣記録員）、大会副記録長：本田道夫</t>
    <rPh sb="0" eb="5">
      <t>タイカイキロクチョウ</t>
    </rPh>
    <rPh sb="6" eb="9">
      <t>スズキユタカ</t>
    </rPh>
    <rPh sb="10" eb="12">
      <t>ハケン</t>
    </rPh>
    <rPh sb="12" eb="15">
      <t>キロクイン</t>
    </rPh>
    <rPh sb="17" eb="23">
      <t>タイカイフクキロクチョウ</t>
    </rPh>
    <rPh sb="24" eb="28">
      <t>ホンダミチオ</t>
    </rPh>
    <phoneticPr fontId="4"/>
  </si>
  <si>
    <t>①</t>
    <phoneticPr fontId="18"/>
  </si>
  <si>
    <t>第１日</t>
    <rPh sb="0" eb="1">
      <t>ダイ</t>
    </rPh>
    <rPh sb="2" eb="3">
      <t>ニチ</t>
    </rPh>
    <phoneticPr fontId="18"/>
  </si>
  <si>
    <t>Ａ－１</t>
    <phoneticPr fontId="18"/>
  </si>
  <si>
    <t>集計</t>
    <rPh sb="0" eb="2">
      <t>シュウケイ</t>
    </rPh>
    <phoneticPr fontId="18"/>
  </si>
  <si>
    <t>点検</t>
    <rPh sb="0" eb="2">
      <t>テンケン</t>
    </rPh>
    <phoneticPr fontId="18"/>
  </si>
  <si>
    <t>ＰＣ</t>
    <phoneticPr fontId="18"/>
  </si>
  <si>
    <t>担当者名</t>
    <rPh sb="0" eb="4">
      <t>タントウシャメイ</t>
    </rPh>
    <phoneticPr fontId="18"/>
  </si>
  <si>
    <t>時間</t>
    <rPh sb="0" eb="2">
      <t>ジカン</t>
    </rPh>
    <phoneticPr fontId="18"/>
  </si>
  <si>
    <t>:</t>
    <phoneticPr fontId="18"/>
  </si>
  <si>
    <t>②</t>
    <phoneticPr fontId="18"/>
  </si>
  <si>
    <t>Ａ－２</t>
    <phoneticPr fontId="18"/>
  </si>
  <si>
    <t>③</t>
    <phoneticPr fontId="18"/>
  </si>
  <si>
    <t>Ｃ－１</t>
    <phoneticPr fontId="18"/>
  </si>
  <si>
    <t>④</t>
    <phoneticPr fontId="18"/>
  </si>
  <si>
    <t>Ｃ－２</t>
    <phoneticPr fontId="18"/>
  </si>
  <si>
    <t>⑤</t>
    <phoneticPr fontId="18"/>
  </si>
  <si>
    <t>Ｃ－３</t>
    <phoneticPr fontId="18"/>
  </si>
  <si>
    <t>⑥</t>
    <phoneticPr fontId="18"/>
  </si>
  <si>
    <t>Ｄ－１</t>
    <phoneticPr fontId="18"/>
  </si>
  <si>
    <t>⑦</t>
    <phoneticPr fontId="18"/>
  </si>
  <si>
    <t>Ｄ－２</t>
    <phoneticPr fontId="18"/>
  </si>
  <si>
    <t>⑧</t>
    <phoneticPr fontId="18"/>
  </si>
  <si>
    <t>Ｄ－３</t>
    <phoneticPr fontId="18"/>
  </si>
  <si>
    <t>⑨</t>
    <phoneticPr fontId="18"/>
  </si>
  <si>
    <t>Ｂ－１</t>
    <phoneticPr fontId="18"/>
  </si>
  <si>
    <t>⑩</t>
    <phoneticPr fontId="18"/>
  </si>
  <si>
    <t>Ｂ－２</t>
    <phoneticPr fontId="18"/>
  </si>
  <si>
    <t>⑪</t>
    <phoneticPr fontId="18"/>
  </si>
  <si>
    <t>第２日</t>
    <rPh sb="0" eb="1">
      <t>ダイ</t>
    </rPh>
    <rPh sb="2" eb="3">
      <t>ニチ</t>
    </rPh>
    <phoneticPr fontId="18"/>
  </si>
  <si>
    <t>⑫</t>
    <phoneticPr fontId="18"/>
  </si>
  <si>
    <t>⑬</t>
    <phoneticPr fontId="18"/>
  </si>
  <si>
    <t>⑭</t>
    <phoneticPr fontId="18"/>
  </si>
  <si>
    <t>Ｄ－４</t>
    <phoneticPr fontId="18"/>
  </si>
  <si>
    <t>⑮</t>
    <phoneticPr fontId="18"/>
  </si>
  <si>
    <t>⑯</t>
    <phoneticPr fontId="18"/>
  </si>
  <si>
    <t>⑰</t>
    <phoneticPr fontId="18"/>
  </si>
  <si>
    <t>Ｂ－３</t>
    <phoneticPr fontId="18"/>
  </si>
  <si>
    <t>⑱</t>
    <phoneticPr fontId="18"/>
  </si>
  <si>
    <t>Ｂ－４</t>
    <phoneticPr fontId="18"/>
  </si>
  <si>
    <t>⑲</t>
    <phoneticPr fontId="18"/>
  </si>
  <si>
    <t>⑳</t>
    <phoneticPr fontId="18"/>
  </si>
  <si>
    <t>㉑</t>
    <phoneticPr fontId="18"/>
  </si>
  <si>
    <t>Ａ－３</t>
    <phoneticPr fontId="18"/>
  </si>
  <si>
    <t>㉒</t>
    <phoneticPr fontId="18"/>
  </si>
  <si>
    <t>Ａ－４</t>
    <phoneticPr fontId="18"/>
  </si>
  <si>
    <t>㉓</t>
    <phoneticPr fontId="18"/>
  </si>
  <si>
    <t>㉔</t>
    <phoneticPr fontId="18"/>
  </si>
  <si>
    <t>㉕</t>
    <phoneticPr fontId="18"/>
  </si>
  <si>
    <t>㉖</t>
    <phoneticPr fontId="18"/>
  </si>
  <si>
    <t>Ｃ－４</t>
    <phoneticPr fontId="18"/>
  </si>
  <si>
    <t>㉗</t>
    <phoneticPr fontId="18"/>
  </si>
  <si>
    <t>第３日</t>
    <rPh sb="0" eb="1">
      <t>ダイ</t>
    </rPh>
    <rPh sb="2" eb="3">
      <t>ニチ</t>
    </rPh>
    <phoneticPr fontId="18"/>
  </si>
  <si>
    <t>㉘</t>
    <phoneticPr fontId="18"/>
  </si>
  <si>
    <t>㉙</t>
    <phoneticPr fontId="18"/>
  </si>
  <si>
    <t>㉚</t>
    <phoneticPr fontId="18"/>
  </si>
  <si>
    <t>㉛</t>
    <phoneticPr fontId="18"/>
  </si>
  <si>
    <t>㉜</t>
    <phoneticPr fontId="18"/>
  </si>
  <si>
    <t>㉝</t>
    <phoneticPr fontId="18"/>
  </si>
  <si>
    <t>㉞</t>
    <phoneticPr fontId="18"/>
  </si>
  <si>
    <t>㉟</t>
    <phoneticPr fontId="18"/>
  </si>
  <si>
    <t>㊱</t>
    <phoneticPr fontId="18"/>
  </si>
  <si>
    <t>㊲</t>
    <phoneticPr fontId="18"/>
  </si>
  <si>
    <t>㊳</t>
    <phoneticPr fontId="18"/>
  </si>
  <si>
    <t>㊴</t>
    <phoneticPr fontId="18"/>
  </si>
  <si>
    <t>第４日</t>
    <rPh sb="0" eb="1">
      <t>ダイ</t>
    </rPh>
    <rPh sb="2" eb="3">
      <t>ニチ</t>
    </rPh>
    <phoneticPr fontId="18"/>
  </si>
  <si>
    <t>㊵</t>
    <phoneticPr fontId="18"/>
  </si>
  <si>
    <t>㊶</t>
    <phoneticPr fontId="18"/>
  </si>
  <si>
    <t>№</t>
    <phoneticPr fontId="18"/>
  </si>
  <si>
    <t>点検項目</t>
    <rPh sb="0" eb="2">
      <t>テンケン</t>
    </rPh>
    <rPh sb="2" eb="4">
      <t>コウモク</t>
    </rPh>
    <phoneticPr fontId="18"/>
  </si>
  <si>
    <t>第●日</t>
    <rPh sb="0" eb="1">
      <t>ダイ</t>
    </rPh>
    <rPh sb="2" eb="3">
      <t>ニチ</t>
    </rPh>
    <phoneticPr fontId="18"/>
  </si>
  <si>
    <t>試合年月日</t>
    <rPh sb="0" eb="2">
      <t>シアイ</t>
    </rPh>
    <rPh sb="2" eb="5">
      <t>ネンガッピ</t>
    </rPh>
    <phoneticPr fontId="18"/>
  </si>
  <si>
    <t>●回戦</t>
    <rPh sb="1" eb="3">
      <t>カイセン</t>
    </rPh>
    <phoneticPr fontId="18"/>
  </si>
  <si>
    <t>試合時間</t>
    <rPh sb="0" eb="4">
      <t>シアイジカン</t>
    </rPh>
    <phoneticPr fontId="18"/>
  </si>
  <si>
    <t>試合番号</t>
    <rPh sb="0" eb="4">
      <t>シアイバンゴウ</t>
    </rPh>
    <phoneticPr fontId="18"/>
  </si>
  <si>
    <t>先攻チーム名</t>
    <rPh sb="0" eb="2">
      <t>センコウ</t>
    </rPh>
    <rPh sb="5" eb="6">
      <t>メイ</t>
    </rPh>
    <phoneticPr fontId="18"/>
  </si>
  <si>
    <t>後攻チーム名</t>
    <rPh sb="0" eb="2">
      <t>コウコウ</t>
    </rPh>
    <rPh sb="5" eb="6">
      <t>メイ</t>
    </rPh>
    <phoneticPr fontId="18"/>
  </si>
  <si>
    <t>先攻得点</t>
    <rPh sb="0" eb="2">
      <t>センコウ</t>
    </rPh>
    <rPh sb="2" eb="4">
      <t>トクテン</t>
    </rPh>
    <phoneticPr fontId="18"/>
  </si>
  <si>
    <t>先攻得点合計</t>
    <rPh sb="0" eb="2">
      <t>センコウ</t>
    </rPh>
    <rPh sb="2" eb="4">
      <t>トクテン</t>
    </rPh>
    <rPh sb="4" eb="6">
      <t>ゴウケイ</t>
    </rPh>
    <phoneticPr fontId="18"/>
  </si>
  <si>
    <t>後攻得点</t>
    <rPh sb="0" eb="4">
      <t>コウコウトクテン</t>
    </rPh>
    <phoneticPr fontId="18"/>
  </si>
  <si>
    <t>後攻得点合計</t>
    <rPh sb="0" eb="4">
      <t>コウコウトクテン</t>
    </rPh>
    <rPh sb="4" eb="6">
      <t>ゴウケイ</t>
    </rPh>
    <phoneticPr fontId="18"/>
  </si>
  <si>
    <t>備考</t>
    <rPh sb="0" eb="2">
      <t>ビコウ</t>
    </rPh>
    <phoneticPr fontId="18"/>
  </si>
  <si>
    <t>先攻投手名</t>
    <rPh sb="0" eb="4">
      <t>センコウトウシュ</t>
    </rPh>
    <rPh sb="4" eb="5">
      <t>メイ</t>
    </rPh>
    <phoneticPr fontId="18"/>
  </si>
  <si>
    <t>先攻捕手名</t>
    <rPh sb="0" eb="2">
      <t>センコウ</t>
    </rPh>
    <rPh sb="2" eb="4">
      <t>ホシュ</t>
    </rPh>
    <rPh sb="4" eb="5">
      <t>メイ</t>
    </rPh>
    <phoneticPr fontId="18"/>
  </si>
  <si>
    <t>後攻投手名</t>
    <rPh sb="0" eb="4">
      <t>コウコウトウシュ</t>
    </rPh>
    <rPh sb="4" eb="5">
      <t>メイ</t>
    </rPh>
    <phoneticPr fontId="18"/>
  </si>
  <si>
    <t>後攻捕手名</t>
    <rPh sb="0" eb="4">
      <t>コウコウホシュ</t>
    </rPh>
    <rPh sb="4" eb="5">
      <t>メイ</t>
    </rPh>
    <phoneticPr fontId="18"/>
  </si>
  <si>
    <t>勝利投手</t>
    <rPh sb="0" eb="4">
      <t>ショウリトウシュ</t>
    </rPh>
    <phoneticPr fontId="18"/>
  </si>
  <si>
    <t>敗戦投手</t>
    <rPh sb="0" eb="4">
      <t>ハイセントウシュ</t>
    </rPh>
    <phoneticPr fontId="18"/>
  </si>
  <si>
    <t>先攻本塁打</t>
    <rPh sb="0" eb="2">
      <t>センコウ</t>
    </rPh>
    <rPh sb="2" eb="5">
      <t>ホンルイダ</t>
    </rPh>
    <phoneticPr fontId="18"/>
  </si>
  <si>
    <t>先攻三塁打</t>
    <rPh sb="0" eb="5">
      <t>センコウサンルイダ</t>
    </rPh>
    <phoneticPr fontId="18"/>
  </si>
  <si>
    <t>先攻二塁打</t>
    <rPh sb="0" eb="5">
      <t>センコウニルイダ</t>
    </rPh>
    <phoneticPr fontId="18"/>
  </si>
  <si>
    <t>後攻本塁打</t>
    <rPh sb="0" eb="5">
      <t>コウコウホンルイダ</t>
    </rPh>
    <phoneticPr fontId="18"/>
  </si>
  <si>
    <t>後攻三塁打</t>
    <rPh sb="0" eb="5">
      <t>コウコウサンルイダ</t>
    </rPh>
    <phoneticPr fontId="18"/>
  </si>
  <si>
    <t>後攻二塁打</t>
    <rPh sb="0" eb="5">
      <t>コウコウニルイダ</t>
    </rPh>
    <phoneticPr fontId="18"/>
  </si>
  <si>
    <t>特記事項</t>
    <rPh sb="0" eb="4">
      <t>トッキジコウ</t>
    </rPh>
    <phoneticPr fontId="18"/>
  </si>
  <si>
    <t>１回目</t>
    <rPh sb="1" eb="3">
      <t>カイメ</t>
    </rPh>
    <phoneticPr fontId="18"/>
  </si>
  <si>
    <t>修正</t>
    <rPh sb="0" eb="2">
      <t>シュウセイ</t>
    </rPh>
    <phoneticPr fontId="18"/>
  </si>
  <si>
    <t>確認</t>
    <rPh sb="0" eb="2">
      <t>カクニン</t>
    </rPh>
    <phoneticPr fontId="18"/>
  </si>
  <si>
    <t>２回目</t>
    <rPh sb="1" eb="3">
      <t>カイメ</t>
    </rPh>
    <phoneticPr fontId="18"/>
  </si>
  <si>
    <t>３回目</t>
    <rPh sb="1" eb="3">
      <t>カイメ</t>
    </rPh>
    <phoneticPr fontId="18"/>
  </si>
  <si>
    <t>※備考は得点差コールド、時間切れコールド、棄権など</t>
    <rPh sb="1" eb="3">
      <t>ビコウ</t>
    </rPh>
    <rPh sb="4" eb="7">
      <t>トクテンサ</t>
    </rPh>
    <rPh sb="12" eb="15">
      <t>ジカンギ</t>
    </rPh>
    <rPh sb="21" eb="23">
      <t>キケン</t>
    </rPh>
    <phoneticPr fontId="18"/>
  </si>
  <si>
    <t>※特記事項は完全試合、無安打無得点試合、満塁本塁打など</t>
    <rPh sb="1" eb="5">
      <t>トッキジコウ</t>
    </rPh>
    <rPh sb="6" eb="10">
      <t>カンゼンシアイ</t>
    </rPh>
    <rPh sb="11" eb="19">
      <t>ムアンダムトクテンシアイ</t>
    </rPh>
    <rPh sb="20" eb="25">
      <t>マンルイホンルイダ</t>
    </rPh>
    <phoneticPr fontId="18"/>
  </si>
  <si>
    <r>
      <t>※点検項目に間違いがなければ点検欄に</t>
    </r>
    <r>
      <rPr>
        <u/>
        <sz val="11"/>
        <color theme="1"/>
        <rFont val="游ゴシック"/>
        <family val="3"/>
        <charset val="128"/>
      </rPr>
      <t xml:space="preserve"> ✓印 </t>
    </r>
    <r>
      <rPr>
        <sz val="11"/>
        <rFont val="UD デジタル 教科書体 N-R"/>
        <family val="1"/>
        <charset val="128"/>
      </rPr>
      <t>を記入してください。</t>
    </r>
    <rPh sb="1" eb="5">
      <t>テンケンコウモク</t>
    </rPh>
    <rPh sb="6" eb="8">
      <t>マチガ</t>
    </rPh>
    <rPh sb="14" eb="17">
      <t>テンケンラン</t>
    </rPh>
    <rPh sb="20" eb="21">
      <t>イン</t>
    </rPh>
    <rPh sb="23" eb="25">
      <t>キニュウ</t>
    </rPh>
    <phoneticPr fontId="18"/>
  </si>
  <si>
    <r>
      <t>間違いがあれば点検欄に</t>
    </r>
    <r>
      <rPr>
        <u/>
        <sz val="11"/>
        <color theme="1"/>
        <rFont val="游ゴシック"/>
        <family val="3"/>
        <charset val="128"/>
      </rPr>
      <t xml:space="preserve"> ✕印 </t>
    </r>
    <r>
      <rPr>
        <sz val="11"/>
        <color theme="1"/>
        <rFont val="游ゴシック"/>
        <family val="3"/>
        <charset val="128"/>
      </rPr>
      <t>を記入し、記録４号の該当箇所に赤ペンで訂正を入れてください。</t>
    </r>
    <rPh sb="0" eb="2">
      <t>マチガ</t>
    </rPh>
    <rPh sb="7" eb="10">
      <t>テンケンラン</t>
    </rPh>
    <rPh sb="13" eb="14">
      <t>イン</t>
    </rPh>
    <rPh sb="16" eb="18">
      <t>キニュウ</t>
    </rPh>
    <rPh sb="20" eb="22">
      <t>キロク</t>
    </rPh>
    <rPh sb="23" eb="24">
      <t>ゴウ</t>
    </rPh>
    <rPh sb="25" eb="29">
      <t>ガイトウカショ</t>
    </rPh>
    <rPh sb="30" eb="31">
      <t>アカ</t>
    </rPh>
    <rPh sb="34" eb="36">
      <t>テイセイ</t>
    </rPh>
    <rPh sb="37" eb="38">
      <t>イ</t>
    </rPh>
    <phoneticPr fontId="18"/>
  </si>
  <si>
    <r>
      <t>すべての項目に間違いがなければ修正、確認の文字を</t>
    </r>
    <r>
      <rPr>
        <u/>
        <sz val="11"/>
        <color theme="1"/>
        <rFont val="游ゴシック"/>
        <family val="3"/>
        <charset val="128"/>
      </rPr>
      <t xml:space="preserve"> ✕印 </t>
    </r>
    <r>
      <rPr>
        <sz val="11"/>
        <color theme="1"/>
        <rFont val="游ゴシック"/>
        <family val="3"/>
        <charset val="128"/>
      </rPr>
      <t>で消してください。</t>
    </r>
    <rPh sb="4" eb="6">
      <t>コウモク</t>
    </rPh>
    <rPh sb="7" eb="9">
      <t>マチガ</t>
    </rPh>
    <rPh sb="15" eb="17">
      <t>シュウセイ</t>
    </rPh>
    <rPh sb="18" eb="20">
      <t>カクニン</t>
    </rPh>
    <rPh sb="21" eb="23">
      <t>モジ</t>
    </rPh>
    <rPh sb="29" eb="30">
      <t>ケ</t>
    </rPh>
    <phoneticPr fontId="18"/>
  </si>
  <si>
    <r>
      <t>※パソコン担当者は、</t>
    </r>
    <r>
      <rPr>
        <u/>
        <sz val="11"/>
        <color theme="1"/>
        <rFont val="游ゴシック"/>
        <family val="3"/>
        <charset val="128"/>
      </rPr>
      <t xml:space="preserve"> ✕印 </t>
    </r>
    <r>
      <rPr>
        <sz val="11"/>
        <color theme="1"/>
        <rFont val="游ゴシック"/>
        <family val="3"/>
        <charset val="128"/>
      </rPr>
      <t>の項目を修正し再度記録４号を出力し、</t>
    </r>
    <r>
      <rPr>
        <u/>
        <sz val="11"/>
        <color theme="1"/>
        <rFont val="游ゴシック"/>
        <family val="3"/>
        <charset val="128"/>
      </rPr>
      <t xml:space="preserve"> ✕印 </t>
    </r>
    <r>
      <rPr>
        <sz val="11"/>
        <color theme="1"/>
        <rFont val="游ゴシック"/>
        <family val="3"/>
        <charset val="128"/>
      </rPr>
      <t>の項目の修正欄に</t>
    </r>
    <r>
      <rPr>
        <u/>
        <sz val="11"/>
        <color theme="1"/>
        <rFont val="游ゴシック"/>
        <family val="3"/>
        <charset val="128"/>
      </rPr>
      <t xml:space="preserve"> ○印 </t>
    </r>
    <r>
      <rPr>
        <sz val="11"/>
        <color theme="1"/>
        <rFont val="游ゴシック"/>
        <family val="3"/>
        <charset val="128"/>
      </rPr>
      <t>を記入してください。</t>
    </r>
    <rPh sb="5" eb="8">
      <t>タントウシャ</t>
    </rPh>
    <rPh sb="15" eb="17">
      <t>コウモク</t>
    </rPh>
    <rPh sb="18" eb="20">
      <t>シュウセイ</t>
    </rPh>
    <rPh sb="21" eb="23">
      <t>サイド</t>
    </rPh>
    <rPh sb="23" eb="25">
      <t>キロク</t>
    </rPh>
    <rPh sb="26" eb="27">
      <t>ゴウ</t>
    </rPh>
    <rPh sb="28" eb="30">
      <t>シュツリョク</t>
    </rPh>
    <rPh sb="34" eb="35">
      <t>シルシ</t>
    </rPh>
    <rPh sb="37" eb="39">
      <t>コウモク</t>
    </rPh>
    <rPh sb="40" eb="43">
      <t>シュウセイラン</t>
    </rPh>
    <phoneticPr fontId="18"/>
  </si>
  <si>
    <r>
      <t>※点検担当者は再度出力された記録４号が正しく修正されていれば 確認欄に</t>
    </r>
    <r>
      <rPr>
        <u/>
        <sz val="11"/>
        <color theme="1"/>
        <rFont val="游ゴシック"/>
        <family val="3"/>
        <charset val="128"/>
      </rPr>
      <t xml:space="preserve"> ○印 </t>
    </r>
    <r>
      <rPr>
        <sz val="11"/>
        <rFont val="UD デジタル 教科書体 N-R"/>
        <family val="1"/>
        <charset val="128"/>
      </rPr>
      <t>を記入してください。</t>
    </r>
    <rPh sb="19" eb="20">
      <t>タダ</t>
    </rPh>
    <rPh sb="31" eb="34">
      <t>カクニンラン</t>
    </rPh>
    <rPh sb="36" eb="38">
      <t>マルシルシ</t>
    </rPh>
    <rPh sb="40" eb="42">
      <t>キニュウ</t>
    </rPh>
    <phoneticPr fontId="18"/>
  </si>
  <si>
    <r>
      <rPr>
        <sz val="18"/>
        <color theme="1"/>
        <rFont val="游ゴシック"/>
        <family val="3"/>
        <charset val="128"/>
      </rPr>
      <t>修正</t>
    </r>
    <r>
      <rPr>
        <sz val="11"/>
        <rFont val="UD デジタル 教科書体 N-R"/>
        <family val="1"/>
        <charset val="128"/>
      </rPr>
      <t xml:space="preserve">
（スコアカード完成）</t>
    </r>
    <rPh sb="0" eb="2">
      <t>シュウセイ</t>
    </rPh>
    <rPh sb="10" eb="12">
      <t>カンセイ</t>
    </rPh>
    <phoneticPr fontId="18"/>
  </si>
  <si>
    <t>藤井輝昭</t>
    <rPh sb="0" eb="2">
      <t>フジイ</t>
    </rPh>
    <rPh sb="2" eb="4">
      <t>テルアキ</t>
    </rPh>
    <phoneticPr fontId="4"/>
  </si>
  <si>
    <t>伊藤一登</t>
    <rPh sb="0" eb="2">
      <t>イトウ</t>
    </rPh>
    <rPh sb="2" eb="4">
      <t>カズト</t>
    </rPh>
    <phoneticPr fontId="4"/>
  </si>
  <si>
    <t>石田美恵</t>
    <rPh sb="0" eb="2">
      <t>イシダ</t>
    </rPh>
    <rPh sb="2" eb="4">
      <t>ミエ</t>
    </rPh>
    <phoneticPr fontId="4"/>
  </si>
  <si>
    <t>中村眞緒</t>
    <rPh sb="0" eb="2">
      <t>ナカムラ</t>
    </rPh>
    <rPh sb="2" eb="3">
      <t>マ</t>
    </rPh>
    <rPh sb="3" eb="4">
      <t>オ</t>
    </rPh>
    <phoneticPr fontId="4"/>
  </si>
  <si>
    <t>上田克史</t>
    <rPh sb="0" eb="2">
      <t>ウエダ</t>
    </rPh>
    <rPh sb="2" eb="4">
      <t>カツシ</t>
    </rPh>
    <phoneticPr fontId="4"/>
  </si>
  <si>
    <t>阿部由起乃</t>
    <rPh sb="0" eb="2">
      <t>アベ</t>
    </rPh>
    <rPh sb="2" eb="4">
      <t>ユキ</t>
    </rPh>
    <rPh sb="4" eb="5">
      <t>ノ</t>
    </rPh>
    <phoneticPr fontId="4"/>
  </si>
  <si>
    <t>上田克史</t>
    <rPh sb="0" eb="2">
      <t>ウエダ</t>
    </rPh>
    <rPh sb="2" eb="4">
      <t>カツシ</t>
    </rPh>
    <phoneticPr fontId="4"/>
  </si>
  <si>
    <t>平山里奈</t>
    <rPh sb="0" eb="2">
      <t>ヒラヤマ</t>
    </rPh>
    <rPh sb="2" eb="4">
      <t>リナ</t>
    </rPh>
    <phoneticPr fontId="4"/>
  </si>
  <si>
    <t>中村眞緒</t>
    <rPh sb="0" eb="2">
      <t>ナカムラ</t>
    </rPh>
    <rPh sb="2" eb="3">
      <t>マ</t>
    </rPh>
    <rPh sb="3" eb="4">
      <t>オ</t>
    </rPh>
    <phoneticPr fontId="4"/>
  </si>
  <si>
    <t>堀尾健紘</t>
    <rPh sb="0" eb="2">
      <t>ホリオ</t>
    </rPh>
    <rPh sb="2" eb="4">
      <t>ケンヒロ</t>
    </rPh>
    <phoneticPr fontId="4"/>
  </si>
  <si>
    <t>石田美恵</t>
    <rPh sb="0" eb="2">
      <t>イシダ</t>
    </rPh>
    <rPh sb="2" eb="4">
      <t>ミエ</t>
    </rPh>
    <phoneticPr fontId="4"/>
  </si>
  <si>
    <t>梶山寛樹</t>
    <rPh sb="0" eb="2">
      <t>カジヤマ</t>
    </rPh>
    <rPh sb="2" eb="3">
      <t>ヒロシ</t>
    </rPh>
    <rPh sb="3" eb="4">
      <t>キ</t>
    </rPh>
    <phoneticPr fontId="4"/>
  </si>
  <si>
    <t>中村忍</t>
    <rPh sb="0" eb="2">
      <t>ナカムラ</t>
    </rPh>
    <rPh sb="2" eb="3">
      <t>シノブ</t>
    </rPh>
    <phoneticPr fontId="4"/>
  </si>
  <si>
    <t>堀尾健紘</t>
    <rPh sb="0" eb="2">
      <t>ホリオ</t>
    </rPh>
    <rPh sb="2" eb="4">
      <t>ケンヒロ</t>
    </rPh>
    <phoneticPr fontId="4"/>
  </si>
  <si>
    <t>弘中浩芳</t>
    <rPh sb="0" eb="2">
      <t>ヒロナカ</t>
    </rPh>
    <rPh sb="2" eb="3">
      <t>ヒロ</t>
    </rPh>
    <rPh sb="3" eb="4">
      <t>ヨシ</t>
    </rPh>
    <phoneticPr fontId="4"/>
  </si>
  <si>
    <t>香川直樹</t>
    <rPh sb="0" eb="2">
      <t>カガワ</t>
    </rPh>
    <rPh sb="2" eb="4">
      <t>ナオキ</t>
    </rPh>
    <phoneticPr fontId="4"/>
  </si>
  <si>
    <t>中村彩葉</t>
    <rPh sb="0" eb="2">
      <t>ナカムラ</t>
    </rPh>
    <rPh sb="2" eb="3">
      <t>アヤ</t>
    </rPh>
    <rPh sb="3" eb="4">
      <t>ハ</t>
    </rPh>
    <phoneticPr fontId="4"/>
  </si>
  <si>
    <t>鯖屋雅志</t>
    <rPh sb="0" eb="2">
      <t>サバヤ</t>
    </rPh>
    <rPh sb="2" eb="3">
      <t>マサシ</t>
    </rPh>
    <rPh sb="3" eb="4">
      <t>シ</t>
    </rPh>
    <phoneticPr fontId="4"/>
  </si>
  <si>
    <t>大島将典</t>
    <rPh sb="0" eb="4">
      <t>オオシママサノリ</t>
    </rPh>
    <phoneticPr fontId="4"/>
  </si>
  <si>
    <t>中村彩葉</t>
    <rPh sb="0" eb="2">
      <t>ナカムラ</t>
    </rPh>
    <rPh sb="2" eb="3">
      <t>アヤ</t>
    </rPh>
    <rPh sb="3" eb="4">
      <t>ハ</t>
    </rPh>
    <phoneticPr fontId="4"/>
  </si>
  <si>
    <t>D1</t>
    <phoneticPr fontId="3"/>
  </si>
  <si>
    <t>B4</t>
    <phoneticPr fontId="3"/>
  </si>
  <si>
    <t>26日</t>
    <rPh sb="2" eb="3">
      <t>ヒ</t>
    </rPh>
    <phoneticPr fontId="3"/>
  </si>
  <si>
    <t>令和６年３月２２日(金)～２６日(火)</t>
    <phoneticPr fontId="3"/>
  </si>
  <si>
    <t>雨天のため準々決勝以降中止。8チーム入賞。</t>
    <rPh sb="0" eb="2">
      <t>ウテン</t>
    </rPh>
    <rPh sb="5" eb="9">
      <t>ジュンジュンケッショウ</t>
    </rPh>
    <rPh sb="9" eb="11">
      <t>イコウ</t>
    </rPh>
    <rPh sb="11" eb="13">
      <t>チュウシ</t>
    </rPh>
    <rPh sb="18" eb="20">
      <t>ニュウショウ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</si>
</sst>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試&quot;&quot;合&quot;&quot;番&quot;&quot;号&quot;\ @"/>
  </numFmts>
  <fonts count="31" x14ac:knownFonts="1">
    <font>
      <sz val="11"/>
      <name val="UD デジタル 教科書体 N-R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u/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7"/>
      <name val="UD デジタル 教科書体 N-R"/>
      <family val="1"/>
      <charset val="128"/>
    </font>
    <font>
      <u/>
      <sz val="10"/>
      <name val="UD デジタル 教科書体 N-R"/>
      <family val="1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Segoe UI Symbol"/>
      <family val="3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72"/>
      <color theme="1"/>
      <name val="游ゴシック"/>
      <family val="3"/>
      <charset val="128"/>
    </font>
    <font>
      <sz val="4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9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9"/>
      <name val="ＭＳ ゴシック"/>
      <family val="3"/>
      <charset val="128"/>
    </font>
    <font>
      <b/>
      <sz val="10"/>
      <name val="UD デジタル 教科書体 N-R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dashDot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dashDot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dashDot">
        <color indexed="64"/>
      </right>
      <top style="thick">
        <color rgb="FFFF0000"/>
      </top>
      <bottom/>
      <diagonal/>
    </border>
    <border>
      <left style="thick">
        <color rgb="FFFF0000"/>
      </left>
      <right style="dashDot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dashDot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dashDot">
        <color indexed="64"/>
      </left>
      <right style="thick">
        <color rgb="FFFF0000"/>
      </right>
      <top/>
      <bottom/>
      <diagonal/>
    </border>
    <border>
      <left style="dashDot">
        <color indexed="64"/>
      </left>
      <right style="thick">
        <color rgb="FFFF0000"/>
      </right>
      <top/>
      <bottom style="thick">
        <color rgb="FFFF0000"/>
      </bottom>
      <diagonal/>
    </border>
    <border>
      <left style="dashDot">
        <color indexed="64"/>
      </left>
      <right style="thick">
        <color rgb="FFFF0000"/>
      </right>
      <top style="thick">
        <color rgb="FFFF0000"/>
      </top>
      <bottom/>
      <diagonal/>
    </border>
    <border>
      <left style="dashDot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dashDot">
        <color auto="1"/>
      </left>
      <right/>
      <top/>
      <bottom style="thick">
        <color rgb="FFFF0000"/>
      </bottom>
      <diagonal/>
    </border>
    <border>
      <left style="dashDot">
        <color auto="1"/>
      </left>
      <right/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shrinkToFit="1"/>
    </xf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7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 shrinkToFit="1"/>
    </xf>
    <xf numFmtId="0" fontId="8" fillId="0" borderId="7" xfId="0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right"/>
    </xf>
    <xf numFmtId="0" fontId="7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textRotation="255"/>
    </xf>
    <xf numFmtId="0" fontId="10" fillId="0" borderId="0" xfId="0" applyFont="1" applyAlignment="1">
      <alignment vertical="center" shrinkToFit="1"/>
    </xf>
    <xf numFmtId="0" fontId="5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 vertical="center" shrinkToFit="1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8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textRotation="255"/>
    </xf>
    <xf numFmtId="0" fontId="8" fillId="0" borderId="4" xfId="0" applyFont="1" applyBorder="1" applyAlignment="1">
      <alignment vertical="center" textRotation="255"/>
    </xf>
    <xf numFmtId="0" fontId="8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7" fillId="0" borderId="0" xfId="0" applyFont="1" applyAlignment="1">
      <alignment horizontal="right" vertical="center" textRotation="255"/>
    </xf>
    <xf numFmtId="0" fontId="12" fillId="0" borderId="0" xfId="0" applyFont="1">
      <alignment vertical="center"/>
    </xf>
    <xf numFmtId="0" fontId="5" fillId="0" borderId="0" xfId="0" applyFont="1" applyAlignment="1">
      <alignment horizontal="distributed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center" shrinkToFit="1"/>
    </xf>
    <xf numFmtId="0" fontId="8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7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9" xfId="0" applyFont="1" applyBorder="1" applyAlignment="1">
      <alignment horizontal="center" shrinkToFit="1"/>
    </xf>
    <xf numFmtId="0" fontId="8" fillId="0" borderId="14" xfId="0" applyFont="1" applyBorder="1" applyAlignment="1">
      <alignment horizontal="left"/>
    </xf>
    <xf numFmtId="0" fontId="8" fillId="0" borderId="11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9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8" fillId="0" borderId="19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7" fillId="0" borderId="21" xfId="0" applyFont="1" applyBorder="1">
      <alignment vertical="center"/>
    </xf>
    <xf numFmtId="0" fontId="8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8" fillId="0" borderId="21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0" fontId="8" fillId="0" borderId="21" xfId="0" applyFont="1" applyBorder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15" xfId="0" applyFont="1" applyBorder="1" applyAlignment="1">
      <alignment horizontal="left"/>
    </xf>
    <xf numFmtId="0" fontId="8" fillId="0" borderId="25" xfId="0" applyFont="1" applyBorder="1">
      <alignment vertical="center"/>
    </xf>
    <xf numFmtId="0" fontId="8" fillId="0" borderId="17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17" xfId="0" applyFont="1" applyBorder="1">
      <alignment vertical="center"/>
    </xf>
    <xf numFmtId="0" fontId="8" fillId="0" borderId="26" xfId="0" applyFont="1" applyBorder="1">
      <alignment vertical="center"/>
    </xf>
    <xf numFmtId="0" fontId="7" fillId="0" borderId="26" xfId="0" applyFont="1" applyBorder="1">
      <alignment vertical="center"/>
    </xf>
    <xf numFmtId="0" fontId="8" fillId="0" borderId="26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7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7" fillId="0" borderId="31" xfId="0" applyFont="1" applyBorder="1" applyAlignment="1">
      <alignment horizontal="center" shrinkToFit="1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49" fontId="7" fillId="0" borderId="31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6" fillId="10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9" fillId="0" borderId="0" xfId="1" applyFont="1" applyAlignment="1">
      <alignment horizontal="centerContinuous" vertical="center"/>
    </xf>
    <xf numFmtId="0" fontId="19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20" fillId="0" borderId="33" xfId="1" applyFont="1" applyBorder="1">
      <alignment vertical="center"/>
    </xf>
    <xf numFmtId="0" fontId="21" fillId="0" borderId="0" xfId="1" applyFont="1" applyAlignment="1">
      <alignment horizontal="centerContinuous" vertical="center"/>
    </xf>
    <xf numFmtId="0" fontId="21" fillId="0" borderId="0" xfId="1" applyFo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12" borderId="42" xfId="0" applyFont="1" applyFill="1" applyBorder="1" applyAlignment="1">
      <alignment horizontal="center" vertical="center"/>
    </xf>
    <xf numFmtId="0" fontId="16" fillId="12" borderId="43" xfId="0" applyFont="1" applyFill="1" applyBorder="1" applyAlignment="1">
      <alignment horizontal="center" vertical="center"/>
    </xf>
    <xf numFmtId="0" fontId="16" fillId="12" borderId="35" xfId="0" applyFont="1" applyFill="1" applyBorder="1" applyAlignment="1">
      <alignment horizontal="center" vertical="center"/>
    </xf>
    <xf numFmtId="0" fontId="16" fillId="12" borderId="45" xfId="0" applyFont="1" applyFill="1" applyBorder="1" applyAlignment="1">
      <alignment horizontal="center" vertical="center"/>
    </xf>
    <xf numFmtId="0" fontId="19" fillId="12" borderId="33" xfId="1" applyFont="1" applyFill="1" applyBorder="1">
      <alignment vertical="center"/>
    </xf>
    <xf numFmtId="0" fontId="20" fillId="12" borderId="33" xfId="1" applyFont="1" applyFill="1" applyBorder="1">
      <alignment vertical="center"/>
    </xf>
    <xf numFmtId="0" fontId="19" fillId="0" borderId="52" xfId="1" applyFont="1" applyBorder="1">
      <alignment vertical="center"/>
    </xf>
    <xf numFmtId="0" fontId="19" fillId="12" borderId="53" xfId="1" applyFont="1" applyFill="1" applyBorder="1">
      <alignment vertical="center"/>
    </xf>
    <xf numFmtId="0" fontId="20" fillId="0" borderId="53" xfId="1" applyFont="1" applyBorder="1">
      <alignment vertical="center"/>
    </xf>
    <xf numFmtId="0" fontId="19" fillId="0" borderId="7" xfId="1" applyFont="1" applyBorder="1">
      <alignment vertical="center"/>
    </xf>
    <xf numFmtId="0" fontId="21" fillId="0" borderId="46" xfId="1" applyFont="1" applyBorder="1" applyAlignment="1">
      <alignment horizontal="centerContinuous" vertical="center"/>
    </xf>
    <xf numFmtId="0" fontId="21" fillId="0" borderId="47" xfId="1" applyFont="1" applyBorder="1" applyAlignment="1">
      <alignment horizontal="centerContinuous" vertical="center"/>
    </xf>
    <xf numFmtId="0" fontId="21" fillId="0" borderId="48" xfId="1" applyFont="1" applyBorder="1" applyAlignment="1">
      <alignment horizontal="centerContinuous" vertical="center"/>
    </xf>
    <xf numFmtId="0" fontId="19" fillId="0" borderId="35" xfId="1" applyFont="1" applyBorder="1">
      <alignment vertical="center"/>
    </xf>
    <xf numFmtId="0" fontId="19" fillId="0" borderId="45" xfId="1" applyFont="1" applyBorder="1">
      <alignment vertical="center"/>
    </xf>
    <xf numFmtId="0" fontId="19" fillId="0" borderId="50" xfId="1" applyFont="1" applyBorder="1" applyAlignment="1">
      <alignment horizontal="center" vertical="center" textRotation="255"/>
    </xf>
    <xf numFmtId="0" fontId="19" fillId="0" borderId="55" xfId="1" applyFont="1" applyBorder="1" applyAlignment="1">
      <alignment horizontal="center" vertical="center" textRotation="255"/>
    </xf>
    <xf numFmtId="0" fontId="19" fillId="0" borderId="55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37" xfId="1" applyFont="1" applyBorder="1">
      <alignment vertical="center"/>
    </xf>
    <xf numFmtId="0" fontId="19" fillId="0" borderId="38" xfId="1" applyFont="1" applyBorder="1">
      <alignment vertical="center"/>
    </xf>
    <xf numFmtId="0" fontId="19" fillId="12" borderId="35" xfId="1" applyFont="1" applyFill="1" applyBorder="1">
      <alignment vertical="center"/>
    </xf>
    <xf numFmtId="0" fontId="19" fillId="12" borderId="37" xfId="1" applyFont="1" applyFill="1" applyBorder="1">
      <alignment vertical="center"/>
    </xf>
    <xf numFmtId="0" fontId="21" fillId="0" borderId="57" xfId="1" applyFont="1" applyBorder="1" applyAlignment="1">
      <alignment horizontal="centerContinuous" vertical="center"/>
    </xf>
    <xf numFmtId="0" fontId="21" fillId="0" borderId="61" xfId="1" applyFont="1" applyBorder="1" applyAlignment="1">
      <alignment horizontal="centerContinuous" vertical="center"/>
    </xf>
    <xf numFmtId="0" fontId="19" fillId="0" borderId="54" xfId="1" applyFont="1" applyBorder="1" applyAlignment="1">
      <alignment horizontal="center" vertical="center" textRotation="255" shrinkToFit="1"/>
    </xf>
    <xf numFmtId="0" fontId="19" fillId="0" borderId="50" xfId="1" applyFont="1" applyBorder="1" applyAlignment="1">
      <alignment horizontal="center" vertical="center" textRotation="255" shrinkToFit="1"/>
    </xf>
    <xf numFmtId="0" fontId="19" fillId="12" borderId="38" xfId="1" applyFont="1" applyFill="1" applyBorder="1">
      <alignment vertical="center"/>
    </xf>
    <xf numFmtId="0" fontId="19" fillId="12" borderId="52" xfId="1" applyFont="1" applyFill="1" applyBorder="1">
      <alignment vertical="center"/>
    </xf>
    <xf numFmtId="0" fontId="19" fillId="12" borderId="7" xfId="1" applyFont="1" applyFill="1" applyBorder="1">
      <alignment vertical="center"/>
    </xf>
    <xf numFmtId="0" fontId="20" fillId="12" borderId="53" xfId="1" applyFont="1" applyFill="1" applyBorder="1">
      <alignment vertical="center"/>
    </xf>
    <xf numFmtId="0" fontId="19" fillId="12" borderId="45" xfId="1" applyFont="1" applyFill="1" applyBorder="1">
      <alignment vertical="center"/>
    </xf>
    <xf numFmtId="0" fontId="19" fillId="0" borderId="65" xfId="1" applyFont="1" applyBorder="1" applyAlignment="1">
      <alignment horizontal="centerContinuous" vertical="center"/>
    </xf>
    <xf numFmtId="0" fontId="19" fillId="0" borderId="66" xfId="1" applyFont="1" applyBorder="1" applyAlignment="1">
      <alignment horizontal="centerContinuous" vertical="center"/>
    </xf>
    <xf numFmtId="0" fontId="20" fillId="0" borderId="66" xfId="1" applyFont="1" applyBorder="1" applyAlignment="1">
      <alignment horizontal="centerContinuous" vertical="center"/>
    </xf>
    <xf numFmtId="0" fontId="19" fillId="0" borderId="67" xfId="1" applyFont="1" applyBorder="1" applyAlignment="1">
      <alignment horizontal="centerContinuous" vertical="center"/>
    </xf>
    <xf numFmtId="0" fontId="19" fillId="0" borderId="68" xfId="1" applyFont="1" applyBorder="1" applyAlignment="1">
      <alignment horizontal="centerContinuous" vertical="center"/>
    </xf>
    <xf numFmtId="0" fontId="19" fillId="0" borderId="69" xfId="1" applyFont="1" applyBorder="1" applyAlignment="1">
      <alignment horizontal="centerContinuous" vertical="center"/>
    </xf>
    <xf numFmtId="0" fontId="19" fillId="0" borderId="70" xfId="1" applyFont="1" applyBorder="1" applyAlignment="1">
      <alignment horizontal="centerContinuous" vertical="center"/>
    </xf>
    <xf numFmtId="0" fontId="20" fillId="0" borderId="69" xfId="1" applyFont="1" applyBorder="1" applyAlignment="1">
      <alignment horizontal="centerContinuous" vertical="center"/>
    </xf>
    <xf numFmtId="0" fontId="19" fillId="12" borderId="66" xfId="1" applyFont="1" applyFill="1" applyBorder="1">
      <alignment vertical="center"/>
    </xf>
    <xf numFmtId="0" fontId="20" fillId="12" borderId="66" xfId="1" applyFont="1" applyFill="1" applyBorder="1">
      <alignment vertical="center"/>
    </xf>
    <xf numFmtId="0" fontId="19" fillId="12" borderId="67" xfId="1" applyFont="1" applyFill="1" applyBorder="1">
      <alignment vertical="center"/>
    </xf>
    <xf numFmtId="0" fontId="19" fillId="12" borderId="69" xfId="1" applyFont="1" applyFill="1" applyBorder="1">
      <alignment vertical="center"/>
    </xf>
    <xf numFmtId="0" fontId="20" fillId="12" borderId="69" xfId="1" applyFont="1" applyFill="1" applyBorder="1">
      <alignment vertical="center"/>
    </xf>
    <xf numFmtId="0" fontId="19" fillId="12" borderId="70" xfId="1" applyFont="1" applyFill="1" applyBorder="1">
      <alignment vertical="center"/>
    </xf>
    <xf numFmtId="0" fontId="19" fillId="0" borderId="0" xfId="1" applyFont="1" applyAlignment="1">
      <alignment horizontal="right" vertical="center"/>
    </xf>
    <xf numFmtId="176" fontId="22" fillId="0" borderId="87" xfId="2" applyNumberFormat="1" applyFont="1" applyBorder="1" applyAlignment="1">
      <alignment horizontal="centerContinuous" vertical="center"/>
    </xf>
    <xf numFmtId="0" fontId="19" fillId="0" borderId="88" xfId="2" applyFont="1" applyBorder="1" applyAlignment="1">
      <alignment horizontal="centerContinuous" vertical="center"/>
    </xf>
    <xf numFmtId="0" fontId="19" fillId="0" borderId="89" xfId="2" applyFont="1" applyBorder="1" applyAlignment="1">
      <alignment horizontal="centerContinuous" vertical="center"/>
    </xf>
    <xf numFmtId="0" fontId="19" fillId="0" borderId="0" xfId="2" applyFont="1">
      <alignment vertical="center"/>
    </xf>
    <xf numFmtId="0" fontId="19" fillId="0" borderId="80" xfId="2" applyFont="1" applyBorder="1" applyAlignment="1">
      <alignment horizontal="center" vertical="center"/>
    </xf>
    <xf numFmtId="0" fontId="19" fillId="0" borderId="90" xfId="2" applyFont="1" applyBorder="1" applyAlignment="1">
      <alignment horizontal="center" vertical="center"/>
    </xf>
    <xf numFmtId="0" fontId="19" fillId="0" borderId="79" xfId="2" applyFont="1" applyBorder="1" applyAlignment="1">
      <alignment horizontal="center" vertical="center"/>
    </xf>
    <xf numFmtId="0" fontId="19" fillId="0" borderId="9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top" textRotation="255"/>
    </xf>
    <xf numFmtId="0" fontId="19" fillId="0" borderId="93" xfId="2" applyFont="1" applyBorder="1" applyAlignment="1">
      <alignment horizontal="center" vertical="top" textRotation="255"/>
    </xf>
    <xf numFmtId="0" fontId="19" fillId="0" borderId="92" xfId="2" applyFont="1" applyBorder="1" applyAlignment="1">
      <alignment horizontal="center" vertical="top" textRotation="255"/>
    </xf>
    <xf numFmtId="0" fontId="19" fillId="0" borderId="90" xfId="2" applyFont="1" applyBorder="1">
      <alignment vertical="center"/>
    </xf>
    <xf numFmtId="0" fontId="19" fillId="0" borderId="79" xfId="2" applyFont="1" applyBorder="1">
      <alignment vertical="center"/>
    </xf>
    <xf numFmtId="0" fontId="19" fillId="0" borderId="80" xfId="2" applyFont="1" applyBorder="1">
      <alignment vertical="center"/>
    </xf>
    <xf numFmtId="0" fontId="19" fillId="0" borderId="83" xfId="2" applyFont="1" applyBorder="1" applyAlignment="1">
      <alignment horizontal="center" vertical="center"/>
    </xf>
    <xf numFmtId="0" fontId="19" fillId="0" borderId="94" xfId="2" applyFont="1" applyBorder="1">
      <alignment vertical="center"/>
    </xf>
    <xf numFmtId="0" fontId="19" fillId="0" borderId="82" xfId="2" applyFont="1" applyBorder="1">
      <alignment vertical="center"/>
    </xf>
    <xf numFmtId="0" fontId="19" fillId="0" borderId="83" xfId="2" applyFont="1" applyBorder="1">
      <alignment vertical="center"/>
    </xf>
    <xf numFmtId="0" fontId="19" fillId="0" borderId="86" xfId="2" applyFont="1" applyBorder="1" applyAlignment="1">
      <alignment horizontal="center" vertical="center"/>
    </xf>
    <xf numFmtId="0" fontId="19" fillId="0" borderId="76" xfId="2" applyFont="1" applyBorder="1">
      <alignment vertical="center"/>
    </xf>
    <xf numFmtId="0" fontId="19" fillId="0" borderId="85" xfId="2" applyFont="1" applyBorder="1">
      <alignment vertical="center"/>
    </xf>
    <xf numFmtId="0" fontId="19" fillId="0" borderId="86" xfId="2" applyFont="1" applyBorder="1">
      <alignment vertical="center"/>
    </xf>
    <xf numFmtId="0" fontId="19" fillId="0" borderId="96" xfId="2" applyFont="1" applyBorder="1" applyAlignment="1">
      <alignment horizontal="center" vertical="center"/>
    </xf>
    <xf numFmtId="0" fontId="19" fillId="0" borderId="7" xfId="2" applyFont="1" applyBorder="1">
      <alignment vertical="center"/>
    </xf>
    <xf numFmtId="0" fontId="19" fillId="0" borderId="97" xfId="2" applyFont="1" applyBorder="1">
      <alignment vertical="center"/>
    </xf>
    <xf numFmtId="0" fontId="19" fillId="0" borderId="96" xfId="2" applyFont="1" applyBorder="1">
      <alignment vertical="center"/>
    </xf>
    <xf numFmtId="0" fontId="19" fillId="0" borderId="2" xfId="2" applyFont="1" applyBorder="1">
      <alignment vertical="center"/>
    </xf>
    <xf numFmtId="0" fontId="19" fillId="0" borderId="93" xfId="2" applyFont="1" applyBorder="1">
      <alignment vertical="center"/>
    </xf>
    <xf numFmtId="0" fontId="19" fillId="0" borderId="92" xfId="2" applyFont="1" applyBorder="1">
      <alignment vertical="center"/>
    </xf>
    <xf numFmtId="0" fontId="19" fillId="0" borderId="0" xfId="2" applyFont="1" applyAlignment="1">
      <alignment horizontal="left" vertical="center" indent="1"/>
    </xf>
    <xf numFmtId="176" fontId="24" fillId="0" borderId="71" xfId="2" applyNumberFormat="1" applyFont="1" applyBorder="1" applyAlignment="1">
      <alignment horizontal="centerContinuous" vertical="center"/>
    </xf>
    <xf numFmtId="0" fontId="24" fillId="0" borderId="72" xfId="2" applyFont="1" applyBorder="1" applyAlignment="1">
      <alignment horizontal="centerContinuous" vertical="center"/>
    </xf>
    <xf numFmtId="176" fontId="25" fillId="0" borderId="72" xfId="2" applyNumberFormat="1" applyFont="1" applyBorder="1" applyAlignment="1">
      <alignment horizontal="centerContinuous" vertical="center"/>
    </xf>
    <xf numFmtId="0" fontId="19" fillId="0" borderId="73" xfId="2" applyFont="1" applyBorder="1" applyAlignment="1">
      <alignment horizontal="centerContinuous" vertical="center"/>
    </xf>
    <xf numFmtId="0" fontId="24" fillId="0" borderId="74" xfId="2" applyFont="1" applyBorder="1" applyAlignment="1">
      <alignment horizontal="centerContinuous" vertical="center"/>
    </xf>
    <xf numFmtId="0" fontId="24" fillId="0" borderId="75" xfId="2" applyFont="1" applyBorder="1" applyAlignment="1">
      <alignment horizontal="centerContinuous" vertical="center"/>
    </xf>
    <xf numFmtId="0" fontId="24" fillId="0" borderId="76" xfId="2" applyFont="1" applyBorder="1" applyAlignment="1">
      <alignment horizontal="centerContinuous" vertical="center"/>
    </xf>
    <xf numFmtId="0" fontId="19" fillId="0" borderId="77" xfId="2" applyFont="1" applyBorder="1" applyAlignment="1">
      <alignment horizontal="centerContinuous" vertical="center"/>
    </xf>
    <xf numFmtId="0" fontId="19" fillId="0" borderId="78" xfId="2" applyFont="1" applyBorder="1">
      <alignment vertical="center"/>
    </xf>
    <xf numFmtId="0" fontId="26" fillId="0" borderId="79" xfId="2" applyFont="1" applyBorder="1" applyAlignment="1">
      <alignment horizontal="center" vertical="center"/>
    </xf>
    <xf numFmtId="0" fontId="19" fillId="0" borderId="79" xfId="2" applyFont="1" applyBorder="1" applyAlignment="1">
      <alignment horizontal="center" vertical="center" wrapText="1"/>
    </xf>
    <xf numFmtId="0" fontId="26" fillId="0" borderId="80" xfId="2" applyFont="1" applyBorder="1" applyAlignment="1">
      <alignment horizontal="center" vertical="center"/>
    </xf>
    <xf numFmtId="0" fontId="19" fillId="0" borderId="81" xfId="2" applyFont="1" applyBorder="1" applyAlignment="1">
      <alignment horizontal="distributed" vertical="center" indent="1"/>
    </xf>
    <xf numFmtId="0" fontId="19" fillId="0" borderId="84" xfId="2" applyFont="1" applyBorder="1" applyAlignment="1">
      <alignment horizontal="distributed" vertical="center" indent="1"/>
    </xf>
    <xf numFmtId="0" fontId="26" fillId="0" borderId="85" xfId="2" quotePrefix="1" applyFont="1" applyBorder="1" applyAlignment="1">
      <alignment horizontal="center" vertical="center"/>
    </xf>
    <xf numFmtId="0" fontId="26" fillId="0" borderId="86" xfId="2" quotePrefix="1" applyFont="1" applyBorder="1" applyAlignment="1">
      <alignment horizontal="center" vertical="center"/>
    </xf>
    <xf numFmtId="20" fontId="19" fillId="0" borderId="66" xfId="1" applyNumberFormat="1" applyFont="1" applyBorder="1" applyAlignment="1">
      <alignment horizontal="centerContinuous" vertical="center"/>
    </xf>
    <xf numFmtId="20" fontId="19" fillId="0" borderId="69" xfId="1" applyNumberFormat="1" applyFont="1" applyBorder="1" applyAlignment="1">
      <alignment horizontal="centerContinuous" vertical="center"/>
    </xf>
    <xf numFmtId="0" fontId="19" fillId="0" borderId="56" xfId="1" applyFont="1" applyBorder="1" applyAlignment="1">
      <alignment horizontal="center" vertical="center" wrapText="1"/>
    </xf>
    <xf numFmtId="0" fontId="19" fillId="0" borderId="53" xfId="1" applyFont="1" applyBorder="1" applyAlignment="1">
      <alignment horizontal="center" vertical="center" wrapText="1"/>
    </xf>
    <xf numFmtId="0" fontId="19" fillId="0" borderId="58" xfId="1" applyFont="1" applyBorder="1">
      <alignment vertical="center"/>
    </xf>
    <xf numFmtId="0" fontId="19" fillId="0" borderId="98" xfId="1" applyFont="1" applyBorder="1">
      <alignment vertical="center"/>
    </xf>
    <xf numFmtId="0" fontId="19" fillId="0" borderId="1" xfId="1" applyFont="1" applyBorder="1">
      <alignment vertical="center"/>
    </xf>
    <xf numFmtId="0" fontId="7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7" fillId="0" borderId="0" xfId="0" applyFont="1" applyAlignment="1">
      <alignment shrinkToFit="1"/>
    </xf>
    <xf numFmtId="0" fontId="8" fillId="0" borderId="17" xfId="0" applyFont="1" applyBorder="1" applyAlignment="1">
      <alignment horizontal="right"/>
    </xf>
    <xf numFmtId="0" fontId="7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0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31" xfId="0" applyFont="1" applyBorder="1">
      <alignment vertical="center"/>
    </xf>
    <xf numFmtId="0" fontId="12" fillId="0" borderId="0" xfId="0" applyFont="1" applyBorder="1">
      <alignment vertical="center"/>
    </xf>
    <xf numFmtId="49" fontId="7" fillId="0" borderId="31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0" fontId="5" fillId="0" borderId="30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>
      <alignment vertical="center"/>
    </xf>
    <xf numFmtId="0" fontId="7" fillId="0" borderId="29" xfId="0" applyFont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6" fillId="0" borderId="9" xfId="0" applyFont="1" applyBorder="1" applyAlignment="1">
      <alignment shrinkToFit="1"/>
    </xf>
    <xf numFmtId="0" fontId="7" fillId="0" borderId="27" xfId="0" applyFont="1" applyBorder="1">
      <alignment vertical="center"/>
    </xf>
    <xf numFmtId="0" fontId="8" fillId="0" borderId="25" xfId="0" applyFont="1" applyBorder="1" applyAlignment="1">
      <alignment horizontal="center"/>
    </xf>
    <xf numFmtId="0" fontId="7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textRotation="255"/>
    </xf>
    <xf numFmtId="0" fontId="7" fillId="0" borderId="0" xfId="0" applyFont="1" applyBorder="1" applyAlignment="1">
      <alignment horizontal="right" vertical="center" textRotation="255"/>
    </xf>
    <xf numFmtId="0" fontId="8" fillId="0" borderId="31" xfId="0" applyFont="1" applyBorder="1" applyAlignment="1">
      <alignment horizontal="right"/>
    </xf>
    <xf numFmtId="0" fontId="6" fillId="0" borderId="31" xfId="0" applyFont="1" applyBorder="1" applyAlignment="1">
      <alignment horizontal="center" shrinkToFit="1"/>
    </xf>
    <xf numFmtId="0" fontId="8" fillId="0" borderId="31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27" fillId="0" borderId="16" xfId="0" applyFont="1" applyBorder="1" applyAlignment="1">
      <alignment horizontal="right" vertical="top"/>
    </xf>
    <xf numFmtId="0" fontId="28" fillId="0" borderId="21" xfId="0" applyFont="1" applyBorder="1" applyAlignment="1">
      <alignment horizontal="right" vertical="top"/>
    </xf>
    <xf numFmtId="0" fontId="27" fillId="0" borderId="28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27" fillId="0" borderId="30" xfId="0" applyFont="1" applyBorder="1" applyAlignment="1">
      <alignment horizontal="right" vertical="top"/>
    </xf>
    <xf numFmtId="0" fontId="28" fillId="0" borderId="28" xfId="0" applyFont="1" applyBorder="1" applyAlignment="1">
      <alignment horizontal="right" vertical="top"/>
    </xf>
    <xf numFmtId="0" fontId="27" fillId="0" borderId="21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27" fillId="0" borderId="27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7" fillId="0" borderId="24" xfId="0" applyFont="1" applyBorder="1" applyAlignment="1">
      <alignment horizontal="left" vertical="top"/>
    </xf>
    <xf numFmtId="0" fontId="28" fillId="0" borderId="27" xfId="0" applyFont="1" applyBorder="1" applyAlignment="1">
      <alignment horizontal="left" vertical="top"/>
    </xf>
    <xf numFmtId="0" fontId="28" fillId="0" borderId="27" xfId="0" applyFont="1" applyBorder="1" applyAlignment="1">
      <alignment horizontal="left"/>
    </xf>
    <xf numFmtId="0" fontId="29" fillId="0" borderId="27" xfId="0" applyFont="1" applyBorder="1" applyAlignment="1">
      <alignment horizontal="left" vertical="top"/>
    </xf>
    <xf numFmtId="0" fontId="27" fillId="0" borderId="0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8" fillId="0" borderId="24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8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8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right"/>
    </xf>
    <xf numFmtId="0" fontId="0" fillId="0" borderId="99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8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8" fillId="0" borderId="30" xfId="0" applyFont="1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27" fillId="0" borderId="9" xfId="0" applyFont="1" applyBorder="1" applyAlignment="1">
      <alignment horizontal="left"/>
    </xf>
    <xf numFmtId="0" fontId="27" fillId="0" borderId="20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Alignment="1">
      <alignment horizontal="right"/>
    </xf>
    <xf numFmtId="0" fontId="27" fillId="0" borderId="18" xfId="0" applyFont="1" applyBorder="1" applyAlignment="1">
      <alignment horizontal="left"/>
    </xf>
    <xf numFmtId="0" fontId="15" fillId="0" borderId="3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22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shrinkToFit="1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22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8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center"/>
    </xf>
    <xf numFmtId="0" fontId="19" fillId="0" borderId="36" xfId="1" applyFont="1" applyBorder="1" applyAlignment="1">
      <alignment horizontal="center" vertical="center" textRotation="255"/>
    </xf>
    <xf numFmtId="0" fontId="19" fillId="0" borderId="39" xfId="1" applyFont="1" applyBorder="1" applyAlignment="1">
      <alignment horizontal="center" vertical="center" textRotation="255"/>
    </xf>
    <xf numFmtId="0" fontId="19" fillId="0" borderId="41" xfId="1" applyFont="1" applyBorder="1" applyAlignment="1">
      <alignment horizontal="center" vertical="center" textRotation="255"/>
    </xf>
    <xf numFmtId="0" fontId="19" fillId="0" borderId="37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 textRotation="255"/>
    </xf>
    <xf numFmtId="0" fontId="19" fillId="0" borderId="63" xfId="1" applyFont="1" applyBorder="1" applyAlignment="1">
      <alignment horizontal="center" vertical="center" textRotation="255"/>
    </xf>
    <xf numFmtId="0" fontId="19" fillId="0" borderId="64" xfId="1" applyFont="1" applyBorder="1" applyAlignment="1">
      <alignment horizontal="center" vertical="center" textRotation="255"/>
    </xf>
    <xf numFmtId="20" fontId="19" fillId="0" borderId="58" xfId="1" applyNumberFormat="1" applyFont="1" applyBorder="1" applyAlignment="1">
      <alignment horizontal="center" vertical="center"/>
    </xf>
    <xf numFmtId="20" fontId="19" fillId="0" borderId="59" xfId="1" applyNumberFormat="1" applyFont="1" applyBorder="1" applyAlignment="1">
      <alignment horizontal="center" vertical="center"/>
    </xf>
    <xf numFmtId="20" fontId="19" fillId="0" borderId="60" xfId="1" applyNumberFormat="1" applyFont="1" applyBorder="1" applyAlignment="1">
      <alignment horizontal="center" vertical="center"/>
    </xf>
    <xf numFmtId="20" fontId="19" fillId="0" borderId="38" xfId="1" applyNumberFormat="1" applyFont="1" applyBorder="1" applyAlignment="1">
      <alignment horizontal="center" vertical="center"/>
    </xf>
    <xf numFmtId="20" fontId="19" fillId="0" borderId="40" xfId="1" applyNumberFormat="1" applyFont="1" applyBorder="1" applyAlignment="1">
      <alignment horizontal="center" vertical="center"/>
    </xf>
    <xf numFmtId="20" fontId="19" fillId="0" borderId="43" xfId="1" applyNumberFormat="1" applyFont="1" applyBorder="1" applyAlignment="1">
      <alignment horizontal="center" vertical="center"/>
    </xf>
    <xf numFmtId="0" fontId="19" fillId="12" borderId="36" xfId="1" applyFont="1" applyFill="1" applyBorder="1" applyAlignment="1">
      <alignment horizontal="center" vertical="center"/>
    </xf>
    <xf numFmtId="0" fontId="19" fillId="12" borderId="39" xfId="1" applyFont="1" applyFill="1" applyBorder="1" applyAlignment="1">
      <alignment horizontal="center" vertical="center"/>
    </xf>
    <xf numFmtId="0" fontId="19" fillId="12" borderId="41" xfId="1" applyFont="1" applyFill="1" applyBorder="1" applyAlignment="1">
      <alignment horizontal="center" vertical="center"/>
    </xf>
    <xf numFmtId="0" fontId="19" fillId="12" borderId="37" xfId="1" applyFont="1" applyFill="1" applyBorder="1" applyAlignment="1">
      <alignment horizontal="center" vertical="center"/>
    </xf>
    <xf numFmtId="0" fontId="19" fillId="12" borderId="32" xfId="1" applyFont="1" applyFill="1" applyBorder="1" applyAlignment="1">
      <alignment horizontal="center" vertical="center"/>
    </xf>
    <xf numFmtId="0" fontId="19" fillId="12" borderId="42" xfId="1" applyFont="1" applyFill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 textRotation="255"/>
    </xf>
    <xf numFmtId="20" fontId="19" fillId="0" borderId="45" xfId="1" applyNumberFormat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 textRotation="255"/>
    </xf>
    <xf numFmtId="0" fontId="19" fillId="12" borderId="35" xfId="1" applyFont="1" applyFill="1" applyBorder="1" applyAlignment="1">
      <alignment horizontal="center" vertical="center"/>
    </xf>
    <xf numFmtId="0" fontId="19" fillId="12" borderId="36" xfId="1" applyFont="1" applyFill="1" applyBorder="1" applyAlignment="1">
      <alignment horizontal="center" vertical="center" textRotation="255"/>
    </xf>
    <xf numFmtId="0" fontId="19" fillId="12" borderId="39" xfId="1" applyFont="1" applyFill="1" applyBorder="1" applyAlignment="1">
      <alignment horizontal="center" vertical="center" textRotation="255"/>
    </xf>
    <xf numFmtId="0" fontId="19" fillId="12" borderId="41" xfId="1" applyFont="1" applyFill="1" applyBorder="1" applyAlignment="1">
      <alignment horizontal="center" vertical="center" textRotation="255"/>
    </xf>
    <xf numFmtId="0" fontId="19" fillId="12" borderId="62" xfId="1" applyFont="1" applyFill="1" applyBorder="1" applyAlignment="1">
      <alignment horizontal="center" vertical="center" textRotation="255"/>
    </xf>
    <xf numFmtId="0" fontId="19" fillId="12" borderId="63" xfId="1" applyFont="1" applyFill="1" applyBorder="1" applyAlignment="1">
      <alignment horizontal="center" vertical="center" textRotation="255"/>
    </xf>
    <xf numFmtId="0" fontId="19" fillId="12" borderId="64" xfId="1" applyFont="1" applyFill="1" applyBorder="1" applyAlignment="1">
      <alignment horizontal="center" vertical="center" textRotation="255"/>
    </xf>
    <xf numFmtId="0" fontId="19" fillId="12" borderId="44" xfId="1" applyFont="1" applyFill="1" applyBorder="1" applyAlignment="1">
      <alignment horizontal="center" vertical="center" textRotation="255"/>
    </xf>
    <xf numFmtId="0" fontId="19" fillId="12" borderId="34" xfId="1" applyFont="1" applyFill="1" applyBorder="1" applyAlignment="1">
      <alignment horizontal="center" vertical="center" textRotation="255"/>
    </xf>
    <xf numFmtId="0" fontId="16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9" fillId="0" borderId="78" xfId="2" applyFont="1" applyBorder="1" applyAlignment="1">
      <alignment horizontal="center" vertical="center" textRotation="255"/>
    </xf>
    <xf numFmtId="0" fontId="19" fillId="0" borderId="81" xfId="2" applyFont="1" applyBorder="1" applyAlignment="1">
      <alignment horizontal="center" vertical="center" textRotation="255"/>
    </xf>
    <xf numFmtId="0" fontId="19" fillId="0" borderId="84" xfId="2" applyFont="1" applyBorder="1" applyAlignment="1">
      <alignment horizontal="center" vertical="center" textRotation="255"/>
    </xf>
    <xf numFmtId="0" fontId="19" fillId="0" borderId="95" xfId="2" applyFont="1" applyBorder="1" applyAlignment="1">
      <alignment horizontal="center" vertical="center" textRotation="255"/>
    </xf>
    <xf numFmtId="0" fontId="19" fillId="0" borderId="91" xfId="2" applyFont="1" applyBorder="1" applyAlignment="1">
      <alignment horizontal="center" vertical="center" textRotation="255"/>
    </xf>
    <xf numFmtId="0" fontId="19" fillId="0" borderId="78" xfId="2" applyFont="1" applyBorder="1" applyAlignment="1">
      <alignment horizontal="center" vertical="center"/>
    </xf>
    <xf numFmtId="0" fontId="19" fillId="0" borderId="80" xfId="2" applyFont="1" applyBorder="1" applyAlignment="1">
      <alignment horizontal="center" vertical="center"/>
    </xf>
    <xf numFmtId="0" fontId="19" fillId="0" borderId="91" xfId="2" applyFont="1" applyBorder="1" applyAlignment="1">
      <alignment horizontal="center" vertical="center"/>
    </xf>
    <xf numFmtId="0" fontId="19" fillId="0" borderId="92" xfId="2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textRotation="255"/>
    </xf>
    <xf numFmtId="0" fontId="13" fillId="3" borderId="0" xfId="0" applyFont="1" applyFill="1" applyAlignment="1">
      <alignment horizontal="center" vertical="center" textRotation="255"/>
    </xf>
    <xf numFmtId="0" fontId="13" fillId="4" borderId="0" xfId="0" applyFont="1" applyFill="1" applyAlignment="1">
      <alignment horizontal="center" vertical="center" textRotation="255"/>
    </xf>
    <xf numFmtId="0" fontId="13" fillId="5" borderId="0" xfId="0" applyFont="1" applyFill="1" applyAlignment="1">
      <alignment horizontal="center" vertical="center" textRotation="255"/>
    </xf>
    <xf numFmtId="0" fontId="13" fillId="6" borderId="0" xfId="0" applyFont="1" applyFill="1" applyAlignment="1">
      <alignment horizontal="center" vertical="center" textRotation="255"/>
    </xf>
    <xf numFmtId="0" fontId="13" fillId="7" borderId="0" xfId="0" applyFont="1" applyFill="1" applyAlignment="1">
      <alignment horizontal="center" vertical="center" textRotation="255"/>
    </xf>
    <xf numFmtId="0" fontId="13" fillId="8" borderId="0" xfId="0" applyFont="1" applyFill="1" applyAlignment="1">
      <alignment horizontal="center" vertical="center" textRotation="255" shrinkToFit="1"/>
    </xf>
    <xf numFmtId="0" fontId="13" fillId="9" borderId="0" xfId="0" applyFont="1" applyFill="1" applyAlignment="1">
      <alignment horizontal="center" vertical="center" textRotation="255"/>
    </xf>
    <xf numFmtId="49" fontId="7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right" vertical="center" textRotation="255"/>
    </xf>
    <xf numFmtId="0" fontId="8" fillId="0" borderId="0" xfId="0" applyFont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 textRotation="255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30" fillId="0" borderId="0" xfId="0" applyFont="1">
      <alignment vertical="center"/>
    </xf>
  </cellXfs>
  <cellStyles count="3">
    <cellStyle name="標準" xfId="0" builtinId="0" customBuiltin="1"/>
    <cellStyle name="標準 2" xfId="1"/>
    <cellStyle name="標準 3" xfId="2"/>
  </cellStyles>
  <dxfs count="422"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indexed="64"/>
        </left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indexed="64"/>
        </left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topLeftCell="A70" zoomScaleNormal="100" zoomScaleSheetLayoutView="80" workbookViewId="0">
      <selection activeCell="AH88" sqref="AH88"/>
    </sheetView>
  </sheetViews>
  <sheetFormatPr defaultRowHeight="13.5" x14ac:dyDescent="0.25"/>
  <cols>
    <col min="1" max="1" width="2.75" style="1" customWidth="1"/>
    <col min="2" max="2" width="19.375" style="1" customWidth="1"/>
    <col min="3" max="3" width="7.125" style="1" customWidth="1"/>
    <col min="4" max="4" width="2.25" style="1" customWidth="1"/>
    <col min="5" max="5" width="1.875" style="1" customWidth="1"/>
    <col min="6" max="6" width="3" style="1" customWidth="1"/>
    <col min="7" max="7" width="2.25" style="1" customWidth="1"/>
    <col min="8" max="8" width="2.75" style="1" customWidth="1"/>
    <col min="9" max="9" width="2.25" style="1" customWidth="1"/>
    <col min="10" max="10" width="2.875" style="1" customWidth="1"/>
    <col min="11" max="14" width="2.25" style="1" customWidth="1"/>
    <col min="15" max="18" width="1.875" style="1" customWidth="1"/>
    <col min="19" max="22" width="2.25" style="1" customWidth="1"/>
    <col min="23" max="23" width="3.25" style="1" customWidth="1"/>
    <col min="24" max="24" width="2.25" style="1" customWidth="1"/>
    <col min="25" max="25" width="2.875" style="1" customWidth="1"/>
    <col min="26" max="26" width="2.25" style="1" customWidth="1"/>
    <col min="27" max="27" width="3" style="1" customWidth="1"/>
    <col min="28" max="29" width="2.25" style="1" customWidth="1"/>
    <col min="30" max="30" width="2.75" style="1" customWidth="1"/>
    <col min="31" max="31" width="19.375" style="1" customWidth="1"/>
    <col min="32" max="32" width="7.125" style="1" customWidth="1"/>
    <col min="33" max="16384" width="9" style="1"/>
  </cols>
  <sheetData>
    <row r="1" spans="1:34" ht="15.75" customHeight="1" x14ac:dyDescent="0.25">
      <c r="A1" s="461" t="s">
        <v>89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</row>
    <row r="2" spans="1:34" ht="16.5" customHeight="1" x14ac:dyDescent="0.25">
      <c r="A2" s="45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</row>
    <row r="3" spans="1:34" ht="14.1" customHeight="1" x14ac:dyDescent="0.25">
      <c r="B3" s="2"/>
      <c r="C3" s="3"/>
      <c r="D3" s="3"/>
      <c r="E3" s="1" t="s">
        <v>6</v>
      </c>
      <c r="H3" s="1" t="s">
        <v>381</v>
      </c>
      <c r="AD3" s="4"/>
      <c r="AE3" s="4"/>
      <c r="AF3" s="4"/>
      <c r="AG3" s="5"/>
      <c r="AH3" s="5"/>
    </row>
    <row r="4" spans="1:34" ht="14.1" customHeight="1" x14ac:dyDescent="0.25">
      <c r="B4" s="2"/>
      <c r="C4" s="3"/>
      <c r="D4" s="3"/>
      <c r="E4" s="1" t="s">
        <v>9</v>
      </c>
      <c r="H4" s="1" t="s">
        <v>10</v>
      </c>
      <c r="AD4" s="4"/>
      <c r="AE4" s="4"/>
      <c r="AF4" s="4"/>
      <c r="AG4" s="5"/>
      <c r="AH4" s="5"/>
    </row>
    <row r="5" spans="1:34" ht="14.1" customHeight="1" x14ac:dyDescent="0.25">
      <c r="B5" s="2"/>
      <c r="H5" s="454" t="s">
        <v>12</v>
      </c>
      <c r="I5" s="455"/>
      <c r="J5" s="455"/>
      <c r="K5" s="5" t="s">
        <v>13</v>
      </c>
      <c r="L5" s="454" t="s">
        <v>98</v>
      </c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 t="s">
        <v>15</v>
      </c>
      <c r="Z5" s="455"/>
      <c r="AA5" s="455"/>
      <c r="AB5" s="5" t="s">
        <v>13</v>
      </c>
      <c r="AC5" s="454" t="s">
        <v>98</v>
      </c>
      <c r="AD5" s="454"/>
      <c r="AE5" s="454"/>
      <c r="AF5" s="454"/>
      <c r="AG5" s="5"/>
      <c r="AH5" s="5"/>
    </row>
    <row r="6" spans="1:34" ht="14.1" customHeight="1" x14ac:dyDescent="0.25">
      <c r="B6" s="2" t="s">
        <v>17</v>
      </c>
      <c r="H6" s="454" t="s">
        <v>18</v>
      </c>
      <c r="I6" s="454"/>
      <c r="J6" s="454"/>
      <c r="K6" s="1" t="s">
        <v>13</v>
      </c>
      <c r="L6" s="454" t="s">
        <v>98</v>
      </c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 t="s">
        <v>20</v>
      </c>
      <c r="Z6" s="454"/>
      <c r="AA6" s="454"/>
      <c r="AB6" s="1" t="s">
        <v>13</v>
      </c>
      <c r="AC6" s="454" t="s">
        <v>98</v>
      </c>
      <c r="AD6" s="454"/>
      <c r="AE6" s="454"/>
      <c r="AF6" s="454"/>
      <c r="AG6" s="5"/>
      <c r="AH6" s="5"/>
    </row>
    <row r="7" spans="1:34" ht="6.75" customHeight="1" x14ac:dyDescent="0.25">
      <c r="AD7" s="4"/>
      <c r="AE7" s="4"/>
      <c r="AF7" s="4"/>
      <c r="AG7" s="5"/>
      <c r="AH7" s="5"/>
    </row>
    <row r="8" spans="1:34" ht="14.1" customHeight="1" x14ac:dyDescent="0.25">
      <c r="D8" s="409" t="str">
        <f>IF(AND(F18&lt;&gt;"",F20&lt;&gt;"",F34&lt;&gt;"",F36&lt;&gt;"",F54&lt;&gt;"",F56&lt;&gt;"",F62&lt;&gt;"",F64&lt;&gt;"",F78&lt;&gt;"",F80&lt;&gt;""),"","22日")</f>
        <v/>
      </c>
      <c r="E8" s="459"/>
      <c r="F8" s="108"/>
      <c r="G8" s="409"/>
      <c r="H8" s="458"/>
      <c r="I8" s="409"/>
      <c r="J8" s="409"/>
      <c r="L8" s="409" t="s">
        <v>380</v>
      </c>
      <c r="M8" s="409"/>
      <c r="N8" s="7"/>
      <c r="P8" s="409"/>
      <c r="Q8" s="409"/>
      <c r="R8" s="360"/>
      <c r="S8" s="7"/>
      <c r="T8" s="409" t="s">
        <v>380</v>
      </c>
      <c r="U8" s="409"/>
      <c r="V8" s="362"/>
      <c r="W8" s="410"/>
      <c r="X8" s="410"/>
      <c r="Y8" s="397"/>
      <c r="Z8" s="394"/>
      <c r="AA8" s="6"/>
      <c r="AB8" s="409" t="str">
        <f>IF(AND(AA18&lt;&gt;"",AA20&lt;&gt;"",AA34&lt;&gt;"",AA36&lt;&gt;"",AA42&lt;&gt;"",AA44&lt;&gt;"",AA62&lt;&gt;"",AA64&lt;&gt;"",AA78&lt;&gt;"",AA80&lt;&gt;""),"","22日")</f>
        <v/>
      </c>
      <c r="AC8" s="459"/>
    </row>
    <row r="9" spans="1:34" ht="11.25" customHeight="1" thickBot="1" x14ac:dyDescent="0.3">
      <c r="A9" s="451">
        <v>1</v>
      </c>
      <c r="B9" s="452" t="str">
        <f>VLOOKUP(A9,チーム!$A$2:$C$43,2,FALSE)</f>
        <v>高知県立
岡豊高等学校</v>
      </c>
      <c r="C9" s="453" t="str">
        <f>VLOOKUP(A9,チーム!$A$2:$C$43,3,FALSE)</f>
        <v>（高知県）</v>
      </c>
      <c r="D9" s="19"/>
      <c r="E9" s="12"/>
      <c r="F9" s="106"/>
      <c r="G9" s="12"/>
      <c r="H9" s="364"/>
      <c r="I9" s="364"/>
      <c r="J9" s="12"/>
      <c r="K9" s="224"/>
      <c r="L9" s="367"/>
      <c r="M9" s="367"/>
      <c r="N9" s="13"/>
      <c r="O9" s="376"/>
      <c r="P9" s="359"/>
      <c r="Q9" s="359"/>
      <c r="R9" s="359"/>
      <c r="S9" s="406"/>
      <c r="T9" s="363"/>
      <c r="U9" s="362"/>
      <c r="V9" s="357"/>
      <c r="W9" s="405"/>
      <c r="X9" s="358"/>
      <c r="Y9" s="358"/>
      <c r="Z9" s="140"/>
      <c r="AA9" s="15"/>
      <c r="AB9" s="14"/>
      <c r="AC9" s="14"/>
      <c r="AD9" s="460">
        <v>22</v>
      </c>
      <c r="AE9" s="452" t="str">
        <f>VLOOKUP(AD9,チーム!$A$2:$C$43,2,FALSE)</f>
        <v>山口県立
徳山高等学校</v>
      </c>
      <c r="AF9" s="453" t="str">
        <f>VLOOKUP(AD9,チーム!$A$2:$C$43,3,FALSE)</f>
        <v>（山口県）</v>
      </c>
    </row>
    <row r="10" spans="1:34" ht="11.25" customHeight="1" thickTop="1" x14ac:dyDescent="0.25">
      <c r="A10" s="451"/>
      <c r="B10" s="452"/>
      <c r="C10" s="453"/>
      <c r="D10" s="156"/>
      <c r="E10" s="157"/>
      <c r="F10" s="172"/>
      <c r="G10" s="158"/>
      <c r="H10" s="431">
        <v>0</v>
      </c>
      <c r="I10" s="364"/>
      <c r="J10" s="12"/>
      <c r="K10" s="224"/>
      <c r="L10" s="367"/>
      <c r="M10" s="371"/>
      <c r="N10" s="22"/>
      <c r="O10" s="377"/>
      <c r="P10" s="364"/>
      <c r="Q10" s="364"/>
      <c r="R10" s="364"/>
      <c r="S10" s="406"/>
      <c r="T10" s="363"/>
      <c r="U10" s="362"/>
      <c r="V10" s="357"/>
      <c r="W10" s="376"/>
      <c r="X10" s="359"/>
      <c r="Y10" s="449">
        <v>1</v>
      </c>
      <c r="Z10" s="188"/>
      <c r="AA10" s="189"/>
      <c r="AB10" s="189"/>
      <c r="AC10" s="189"/>
      <c r="AD10" s="460"/>
      <c r="AE10" s="452"/>
      <c r="AF10" s="453"/>
    </row>
    <row r="11" spans="1:34" ht="9.9499999999999993" customHeight="1" thickBot="1" x14ac:dyDescent="0.3">
      <c r="A11" s="8"/>
      <c r="B11" s="26"/>
      <c r="C11" s="27"/>
      <c r="D11" s="28"/>
      <c r="E11" s="19"/>
      <c r="F11" s="109"/>
      <c r="G11" s="424" t="str">
        <f>IF(OR(H10="",H12=""),"D1","")</f>
        <v/>
      </c>
      <c r="H11" s="431"/>
      <c r="I11" s="364"/>
      <c r="J11" s="12"/>
      <c r="K11" s="224"/>
      <c r="L11" s="367"/>
      <c r="M11" s="371"/>
      <c r="N11" s="22"/>
      <c r="O11" s="377"/>
      <c r="P11" s="364"/>
      <c r="Q11" s="364"/>
      <c r="R11" s="364"/>
      <c r="S11" s="406"/>
      <c r="T11" s="363"/>
      <c r="U11" s="362"/>
      <c r="V11" s="357"/>
      <c r="W11" s="405"/>
      <c r="X11" s="361"/>
      <c r="Y11" s="449"/>
      <c r="Z11" s="441" t="str">
        <f>IF(OR(Y10="",Y12=""),"A1","")</f>
        <v/>
      </c>
      <c r="AA11" s="12"/>
      <c r="AB11" s="32"/>
      <c r="AC11" s="33"/>
      <c r="AE11" s="34"/>
      <c r="AF11" s="27"/>
    </row>
    <row r="12" spans="1:34" ht="9.9499999999999993" customHeight="1" thickTop="1" x14ac:dyDescent="0.25">
      <c r="A12" s="8"/>
      <c r="B12" s="26"/>
      <c r="C12" s="27"/>
      <c r="D12" s="19"/>
      <c r="E12" s="12"/>
      <c r="F12" s="106"/>
      <c r="G12" s="424"/>
      <c r="H12" s="481">
        <v>13</v>
      </c>
      <c r="I12" s="158"/>
      <c r="J12" s="425">
        <v>1</v>
      </c>
      <c r="K12" s="224"/>
      <c r="L12" s="367"/>
      <c r="M12" s="371"/>
      <c r="N12" s="22"/>
      <c r="O12" s="377"/>
      <c r="P12" s="364"/>
      <c r="Q12" s="364"/>
      <c r="R12" s="364"/>
      <c r="S12" s="406"/>
      <c r="T12" s="363"/>
      <c r="U12" s="362"/>
      <c r="V12" s="6"/>
      <c r="W12" s="413">
        <v>9</v>
      </c>
      <c r="X12" s="214"/>
      <c r="Y12" s="442">
        <v>13</v>
      </c>
      <c r="Z12" s="441"/>
      <c r="AA12" s="14"/>
      <c r="AB12" s="14"/>
      <c r="AC12" s="14"/>
      <c r="AE12" s="9"/>
      <c r="AF12" s="27"/>
    </row>
    <row r="13" spans="1:34" ht="11.25" customHeight="1" thickBot="1" x14ac:dyDescent="0.3">
      <c r="A13" s="451">
        <v>2</v>
      </c>
      <c r="B13" s="452" t="str">
        <f>VLOOKUP(A13,チーム!$A$2:$C$43,2,FALSE)</f>
        <v>啓新高等学校</v>
      </c>
      <c r="C13" s="453" t="str">
        <f>VLOOKUP(A13,チーム!$A$2:$C$43,3,FALSE)</f>
        <v>（福井県）</v>
      </c>
      <c r="D13" s="159"/>
      <c r="E13" s="159"/>
      <c r="F13" s="160"/>
      <c r="G13" s="161"/>
      <c r="H13" s="482"/>
      <c r="I13" s="173"/>
      <c r="J13" s="425"/>
      <c r="K13" s="224"/>
      <c r="L13" s="367"/>
      <c r="M13" s="371"/>
      <c r="N13" s="22"/>
      <c r="O13" s="377"/>
      <c r="P13" s="364"/>
      <c r="Q13" s="364"/>
      <c r="R13" s="364"/>
      <c r="S13" s="406"/>
      <c r="T13" s="359"/>
      <c r="U13" s="359"/>
      <c r="V13" s="14"/>
      <c r="W13" s="413"/>
      <c r="X13" s="216"/>
      <c r="Y13" s="443"/>
      <c r="Z13" s="190"/>
      <c r="AA13" s="191"/>
      <c r="AB13" s="159"/>
      <c r="AC13" s="192"/>
      <c r="AD13" s="460">
        <v>23</v>
      </c>
      <c r="AE13" s="452" t="str">
        <f>VLOOKUP(AD13,チーム!$A$2:$C$43,2,FALSE)</f>
        <v>愛媛県立
松山工業高等学校</v>
      </c>
      <c r="AF13" s="453" t="str">
        <f>VLOOKUP(AD13,チーム!$A$2:$C$43,3,FALSE)</f>
        <v>（愛媛県）</v>
      </c>
    </row>
    <row r="14" spans="1:34" ht="11.25" customHeight="1" thickTop="1" x14ac:dyDescent="0.25">
      <c r="A14" s="451"/>
      <c r="B14" s="452"/>
      <c r="C14" s="453"/>
      <c r="D14" s="19"/>
      <c r="E14" s="19"/>
      <c r="F14" s="112"/>
      <c r="G14" s="12"/>
      <c r="H14" s="359"/>
      <c r="I14" s="173"/>
      <c r="J14" s="429"/>
      <c r="K14" s="224"/>
      <c r="L14" s="367"/>
      <c r="M14" s="371"/>
      <c r="N14" s="22"/>
      <c r="O14" s="377"/>
      <c r="P14" s="364"/>
      <c r="Q14" s="364"/>
      <c r="R14" s="364"/>
      <c r="S14" s="406"/>
      <c r="T14" s="398"/>
      <c r="U14" s="358"/>
      <c r="V14" s="15"/>
      <c r="W14" s="414"/>
      <c r="X14" s="216"/>
      <c r="Y14" s="359"/>
      <c r="Z14" s="140"/>
      <c r="AA14" s="29"/>
      <c r="AB14" s="19"/>
      <c r="AC14" s="32"/>
      <c r="AD14" s="460"/>
      <c r="AE14" s="452"/>
      <c r="AF14" s="453"/>
    </row>
    <row r="15" spans="1:34" ht="9.9499999999999993" customHeight="1" x14ac:dyDescent="0.25">
      <c r="A15" s="8"/>
      <c r="B15" s="26"/>
      <c r="C15" s="27"/>
      <c r="D15" s="19"/>
      <c r="E15" s="19"/>
      <c r="F15" s="112"/>
      <c r="G15" s="19"/>
      <c r="H15" s="359"/>
      <c r="I15" s="174"/>
      <c r="J15" s="429"/>
      <c r="K15" s="224"/>
      <c r="L15" s="367"/>
      <c r="M15" s="371"/>
      <c r="N15" s="22"/>
      <c r="O15" s="377"/>
      <c r="P15" s="364"/>
      <c r="Q15" s="364"/>
      <c r="R15" s="364"/>
      <c r="S15" s="406"/>
      <c r="T15" s="398"/>
      <c r="U15" s="358"/>
      <c r="V15" s="15"/>
      <c r="W15" s="414"/>
      <c r="X15" s="395"/>
      <c r="Y15" s="359"/>
      <c r="Z15" s="139"/>
      <c r="AA15" s="32"/>
      <c r="AB15" s="456"/>
      <c r="AC15" s="33"/>
      <c r="AD15" s="18"/>
      <c r="AE15" s="9"/>
      <c r="AF15" s="27"/>
    </row>
    <row r="16" spans="1:34" ht="9.9499999999999993" customHeight="1" thickBot="1" x14ac:dyDescent="0.3">
      <c r="A16" s="8"/>
      <c r="B16" s="26"/>
      <c r="C16" s="27"/>
      <c r="D16" s="28"/>
      <c r="E16" s="19"/>
      <c r="F16" s="112"/>
      <c r="G16" s="12"/>
      <c r="H16" s="365"/>
      <c r="I16" s="424"/>
      <c r="J16" s="426"/>
      <c r="K16" s="224"/>
      <c r="L16" s="367"/>
      <c r="M16" s="371"/>
      <c r="N16" s="22"/>
      <c r="O16" s="377"/>
      <c r="P16" s="364"/>
      <c r="Q16" s="364"/>
      <c r="R16" s="364"/>
      <c r="S16" s="406"/>
      <c r="T16" s="398"/>
      <c r="U16" s="358"/>
      <c r="V16" s="15"/>
      <c r="W16" s="415"/>
      <c r="X16" s="438"/>
      <c r="Y16" s="359"/>
      <c r="Z16" s="112"/>
      <c r="AA16" s="14"/>
      <c r="AB16" s="456"/>
      <c r="AC16" s="14"/>
      <c r="AD16" s="18"/>
      <c r="AE16" s="9"/>
      <c r="AF16" s="27"/>
    </row>
    <row r="17" spans="1:32" ht="11.25" customHeight="1" thickTop="1" thickBot="1" x14ac:dyDescent="0.25">
      <c r="A17" s="451">
        <v>3</v>
      </c>
      <c r="B17" s="452" t="str">
        <f>VLOOKUP(A17,チーム!$A$2:$C$43,2,FALSE)</f>
        <v>福島県立
郡山北工業高等学校</v>
      </c>
      <c r="C17" s="453" t="str">
        <f>VLOOKUP(A17,チーム!$A$2:$C$43,3,FALSE)</f>
        <v>（福島県）</v>
      </c>
      <c r="D17" s="19"/>
      <c r="E17" s="19"/>
      <c r="F17" s="112"/>
      <c r="G17" s="12"/>
      <c r="H17" s="365"/>
      <c r="I17" s="424"/>
      <c r="J17" s="427">
        <v>5</v>
      </c>
      <c r="K17" s="388"/>
      <c r="L17" s="421"/>
      <c r="M17" s="371"/>
      <c r="N17" s="22"/>
      <c r="O17" s="377"/>
      <c r="P17" s="364"/>
      <c r="Q17" s="364"/>
      <c r="R17" s="364"/>
      <c r="S17" s="376"/>
      <c r="T17" s="398"/>
      <c r="U17" s="446"/>
      <c r="V17" s="214"/>
      <c r="W17" s="416">
        <v>8</v>
      </c>
      <c r="X17" s="438"/>
      <c r="Y17" s="365"/>
      <c r="Z17" s="112"/>
      <c r="AA17" s="29"/>
      <c r="AB17" s="19"/>
      <c r="AC17" s="32"/>
      <c r="AD17" s="460">
        <v>24</v>
      </c>
      <c r="AE17" s="452" t="str">
        <f>VLOOKUP(AD17,チーム!$A$2:$C$43,2,FALSE)</f>
        <v>宮崎県立
日向工業高等学校</v>
      </c>
      <c r="AF17" s="453" t="str">
        <f>VLOOKUP(AD17,チーム!$A$2:$C$43,3,FALSE)</f>
        <v>（宮崎県）</v>
      </c>
    </row>
    <row r="18" spans="1:32" ht="11.25" customHeight="1" thickTop="1" x14ac:dyDescent="0.2">
      <c r="A18" s="451"/>
      <c r="B18" s="452"/>
      <c r="C18" s="453"/>
      <c r="D18" s="156"/>
      <c r="E18" s="162"/>
      <c r="F18" s="478">
        <v>5</v>
      </c>
      <c r="G18" s="12"/>
      <c r="H18" s="359"/>
      <c r="I18" s="174"/>
      <c r="J18" s="428"/>
      <c r="K18" s="389"/>
      <c r="L18" s="421"/>
      <c r="M18" s="371"/>
      <c r="O18" s="377"/>
      <c r="P18" s="364"/>
      <c r="Q18" s="364"/>
      <c r="R18" s="364"/>
      <c r="S18" s="231"/>
      <c r="T18" s="398"/>
      <c r="U18" s="446"/>
      <c r="V18" s="215"/>
      <c r="W18" s="417"/>
      <c r="X18" s="395"/>
      <c r="Y18" s="365"/>
      <c r="Z18" s="140"/>
      <c r="AA18" s="483">
        <v>8</v>
      </c>
      <c r="AB18" s="193"/>
      <c r="AC18" s="194"/>
      <c r="AD18" s="460"/>
      <c r="AE18" s="452"/>
      <c r="AF18" s="453"/>
    </row>
    <row r="19" spans="1:32" ht="9.9499999999999993" customHeight="1" thickBot="1" x14ac:dyDescent="0.25">
      <c r="A19" s="8"/>
      <c r="B19" s="26"/>
      <c r="C19" s="27"/>
      <c r="D19" s="19"/>
      <c r="E19" s="424" t="str">
        <f>IF(OR(F18="",F20=""),"A1","")</f>
        <v/>
      </c>
      <c r="F19" s="478"/>
      <c r="G19" s="19"/>
      <c r="H19" s="366"/>
      <c r="I19" s="173"/>
      <c r="J19" s="428"/>
      <c r="K19" s="390"/>
      <c r="L19" s="422"/>
      <c r="M19" s="371"/>
      <c r="O19" s="377"/>
      <c r="P19" s="364"/>
      <c r="Q19" s="364"/>
      <c r="R19" s="364"/>
      <c r="S19" s="231"/>
      <c r="T19" s="398"/>
      <c r="U19" s="447"/>
      <c r="V19" s="215"/>
      <c r="W19" s="417"/>
      <c r="X19" s="216"/>
      <c r="Y19" s="359"/>
      <c r="Z19" s="139"/>
      <c r="AA19" s="483"/>
      <c r="AB19" s="438" t="str">
        <f>IF(OR(AA18="",AA20=""),"D1","")</f>
        <v/>
      </c>
      <c r="AC19" s="33"/>
      <c r="AD19" s="18"/>
      <c r="AE19" s="9"/>
      <c r="AF19" s="27"/>
    </row>
    <row r="20" spans="1:32" ht="9.9499999999999993" customHeight="1" thickTop="1" x14ac:dyDescent="0.2">
      <c r="A20" s="8"/>
      <c r="B20" s="51"/>
      <c r="C20" s="27"/>
      <c r="D20" s="28"/>
      <c r="E20" s="424"/>
      <c r="F20" s="479">
        <v>8</v>
      </c>
      <c r="G20" s="158"/>
      <c r="H20" s="425">
        <v>32</v>
      </c>
      <c r="I20" s="173"/>
      <c r="J20" s="428"/>
      <c r="K20" s="390"/>
      <c r="L20" s="422"/>
      <c r="M20" s="371"/>
      <c r="N20" s="22"/>
      <c r="O20" s="377"/>
      <c r="P20" s="364"/>
      <c r="Q20" s="364"/>
      <c r="R20" s="364"/>
      <c r="S20" s="407"/>
      <c r="T20" s="398"/>
      <c r="U20" s="447"/>
      <c r="V20" s="215"/>
      <c r="W20" s="417"/>
      <c r="X20" s="216"/>
      <c r="Y20" s="418">
        <v>9</v>
      </c>
      <c r="Z20" s="188"/>
      <c r="AA20" s="442">
        <v>1</v>
      </c>
      <c r="AB20" s="438"/>
      <c r="AC20" s="14"/>
      <c r="AD20" s="18"/>
      <c r="AE20" s="9"/>
      <c r="AF20" s="27"/>
    </row>
    <row r="21" spans="1:32" ht="11.25" customHeight="1" thickBot="1" x14ac:dyDescent="0.25">
      <c r="A21" s="451">
        <v>4</v>
      </c>
      <c r="B21" s="452" t="str">
        <f>VLOOKUP(A21,チーム!$A$2:$C$43,2,FALSE)</f>
        <v>長崎県立
大村工業高等学校</v>
      </c>
      <c r="C21" s="453" t="str">
        <f>VLOOKUP(A21,チーム!$A$2:$C$43,3,FALSE)</f>
        <v>（長崎県）</v>
      </c>
      <c r="D21" s="159"/>
      <c r="E21" s="163"/>
      <c r="F21" s="480"/>
      <c r="G21" s="173"/>
      <c r="H21" s="425"/>
      <c r="I21" s="173"/>
      <c r="J21" s="428"/>
      <c r="K21" s="390"/>
      <c r="L21" s="422"/>
      <c r="M21" s="371"/>
      <c r="N21" s="22"/>
      <c r="O21" s="377"/>
      <c r="P21" s="372"/>
      <c r="Q21" s="372"/>
      <c r="R21" s="364"/>
      <c r="S21" s="407"/>
      <c r="T21" s="398"/>
      <c r="U21" s="447"/>
      <c r="V21" s="216"/>
      <c r="W21" s="417"/>
      <c r="X21" s="215"/>
      <c r="Y21" s="418"/>
      <c r="Z21" s="204"/>
      <c r="AA21" s="439"/>
      <c r="AB21" s="195"/>
      <c r="AC21" s="192"/>
      <c r="AD21" s="460">
        <v>25</v>
      </c>
      <c r="AE21" s="452" t="str">
        <f>VLOOKUP(AD21,チーム!$A$2:$C$43,2,FALSE)</f>
        <v>白鷗大学
足利高等学校</v>
      </c>
      <c r="AF21" s="453" t="str">
        <f>VLOOKUP(AD21,チーム!$A$2:$C$43,3,FALSE)</f>
        <v>（栃木県）</v>
      </c>
    </row>
    <row r="22" spans="1:32" ht="11.25" customHeight="1" thickTop="1" thickBot="1" x14ac:dyDescent="0.25">
      <c r="A22" s="451"/>
      <c r="B22" s="452"/>
      <c r="C22" s="453"/>
      <c r="D22" s="19"/>
      <c r="E22" s="12"/>
      <c r="F22" s="106"/>
      <c r="G22" s="424" t="str">
        <f>IF(OR(H20="",H23=""),"D2","")</f>
        <v/>
      </c>
      <c r="H22" s="426"/>
      <c r="I22" s="175"/>
      <c r="J22" s="428"/>
      <c r="K22" s="390"/>
      <c r="L22" s="422"/>
      <c r="M22" s="371"/>
      <c r="N22" s="22"/>
      <c r="O22" s="377"/>
      <c r="P22" s="372"/>
      <c r="Q22" s="372"/>
      <c r="R22" s="364"/>
      <c r="S22" s="407"/>
      <c r="T22" s="398"/>
      <c r="U22" s="447"/>
      <c r="V22" s="215"/>
      <c r="W22" s="417"/>
      <c r="X22" s="218"/>
      <c r="Y22" s="419"/>
      <c r="Z22" s="441" t="str">
        <f>IF(OR(Y20="",Y23=""),"A2","")</f>
        <v/>
      </c>
      <c r="AA22" s="15"/>
      <c r="AB22" s="14"/>
      <c r="AC22" s="14"/>
      <c r="AD22" s="460"/>
      <c r="AE22" s="452"/>
      <c r="AF22" s="453"/>
    </row>
    <row r="23" spans="1:32" ht="9.9499999999999993" customHeight="1" thickTop="1" x14ac:dyDescent="0.2">
      <c r="A23" s="8"/>
      <c r="B23" s="27"/>
      <c r="C23" s="18"/>
      <c r="D23" s="28"/>
      <c r="E23" s="12"/>
      <c r="F23" s="106"/>
      <c r="G23" s="424"/>
      <c r="H23" s="427">
        <v>0</v>
      </c>
      <c r="I23" s="372"/>
      <c r="J23" s="14"/>
      <c r="K23" s="390"/>
      <c r="L23" s="422"/>
      <c r="M23" s="371"/>
      <c r="N23" s="22"/>
      <c r="O23" s="377"/>
      <c r="P23" s="372"/>
      <c r="Q23" s="372"/>
      <c r="R23" s="364"/>
      <c r="S23" s="407"/>
      <c r="T23" s="398"/>
      <c r="U23" s="447"/>
      <c r="V23" s="215"/>
      <c r="W23" s="376"/>
      <c r="X23" s="379"/>
      <c r="Y23" s="411">
        <v>1</v>
      </c>
      <c r="Z23" s="441"/>
      <c r="AA23" s="15"/>
      <c r="AB23" s="14"/>
      <c r="AC23" s="33"/>
      <c r="AD23" s="18"/>
      <c r="AE23" s="27"/>
      <c r="AF23" s="18"/>
    </row>
    <row r="24" spans="1:32" ht="9.9499999999999993" customHeight="1" x14ac:dyDescent="0.2">
      <c r="A24" s="8"/>
      <c r="B24" s="26"/>
      <c r="C24" s="27"/>
      <c r="D24" s="28"/>
      <c r="E24" s="12"/>
      <c r="F24" s="106"/>
      <c r="G24" s="184"/>
      <c r="H24" s="428"/>
      <c r="I24" s="372"/>
      <c r="J24" s="29"/>
      <c r="K24" s="390"/>
      <c r="L24" s="422"/>
      <c r="M24" s="371"/>
      <c r="N24" s="22"/>
      <c r="O24" s="377"/>
      <c r="P24" s="372"/>
      <c r="Q24" s="372"/>
      <c r="R24" s="364"/>
      <c r="S24" s="407"/>
      <c r="T24" s="398"/>
      <c r="U24" s="447"/>
      <c r="V24" s="215"/>
      <c r="W24" s="378"/>
      <c r="X24" s="379"/>
      <c r="Y24" s="412"/>
      <c r="Z24" s="204"/>
      <c r="AA24" s="15"/>
      <c r="AB24" s="14"/>
      <c r="AC24" s="33"/>
      <c r="AD24" s="18"/>
      <c r="AE24" s="9"/>
      <c r="AF24" s="27"/>
    </row>
    <row r="25" spans="1:32" ht="11.25" customHeight="1" thickBot="1" x14ac:dyDescent="0.25">
      <c r="A25" s="451">
        <v>5</v>
      </c>
      <c r="B25" s="452" t="str">
        <f>VLOOKUP(A25,チーム!$A$2:$C$43,2,FALSE)</f>
        <v>大東文化大学
第一高等学校</v>
      </c>
      <c r="C25" s="453" t="str">
        <f>VLOOKUP(A25,チーム!$A$2:$C$43,3,FALSE)</f>
        <v>（東京都）</v>
      </c>
      <c r="D25" s="159"/>
      <c r="E25" s="186"/>
      <c r="F25" s="185"/>
      <c r="G25" s="175"/>
      <c r="H25" s="428"/>
      <c r="I25" s="364"/>
      <c r="J25" s="12"/>
      <c r="K25" s="390"/>
      <c r="L25" s="422"/>
      <c r="M25" s="371"/>
      <c r="N25" s="22"/>
      <c r="O25" s="377"/>
      <c r="P25" s="372"/>
      <c r="Q25" s="372"/>
      <c r="R25" s="364"/>
      <c r="S25" s="407"/>
      <c r="T25" s="399"/>
      <c r="U25" s="447"/>
      <c r="V25" s="215"/>
      <c r="W25" s="405"/>
      <c r="X25" s="358"/>
      <c r="Y25" s="412"/>
      <c r="Z25" s="202"/>
      <c r="AA25" s="199"/>
      <c r="AB25" s="203"/>
      <c r="AC25" s="203"/>
      <c r="AD25" s="460">
        <v>26</v>
      </c>
      <c r="AE25" s="452" t="str">
        <f>VLOOKUP(AD25,チーム!$A$2:$C$43,2,FALSE)</f>
        <v>富山県立
富山工業高等学校</v>
      </c>
      <c r="AF25" s="453" t="str">
        <f>VLOOKUP(AD25,チーム!$A$2:$C$43,3,FALSE)</f>
        <v>（富山県）</v>
      </c>
    </row>
    <row r="26" spans="1:32" ht="11.25" customHeight="1" thickTop="1" x14ac:dyDescent="0.25">
      <c r="A26" s="451"/>
      <c r="B26" s="452"/>
      <c r="C26" s="453"/>
      <c r="D26" s="156"/>
      <c r="E26" s="157"/>
      <c r="F26" s="106"/>
      <c r="G26" s="12"/>
      <c r="H26" s="359"/>
      <c r="I26" s="364"/>
      <c r="J26" s="12"/>
      <c r="K26" s="390"/>
      <c r="L26" s="422"/>
      <c r="M26" s="371"/>
      <c r="N26" s="22"/>
      <c r="O26" s="377"/>
      <c r="P26" s="372"/>
      <c r="Q26" s="372"/>
      <c r="R26" s="364"/>
      <c r="S26" s="407"/>
      <c r="T26" s="398"/>
      <c r="U26" s="447"/>
      <c r="V26" s="217"/>
      <c r="W26" s="376"/>
      <c r="X26" s="359"/>
      <c r="Y26" s="359"/>
      <c r="Z26" s="112"/>
      <c r="AA26" s="14"/>
      <c r="AB26" s="189"/>
      <c r="AC26" s="189"/>
      <c r="AD26" s="460"/>
      <c r="AE26" s="452"/>
      <c r="AF26" s="453"/>
    </row>
    <row r="27" spans="1:32" ht="9.9499999999999993" customHeight="1" thickBot="1" x14ac:dyDescent="0.25">
      <c r="A27" s="8"/>
      <c r="B27" s="26"/>
      <c r="C27" s="27"/>
      <c r="D27" s="13"/>
      <c r="E27" s="13"/>
      <c r="F27" s="98"/>
      <c r="G27" s="13"/>
      <c r="H27" s="367"/>
      <c r="I27" s="367"/>
      <c r="J27" s="13"/>
      <c r="K27" s="420"/>
      <c r="L27" s="423"/>
      <c r="M27" s="371"/>
      <c r="N27" s="22"/>
      <c r="O27" s="377"/>
      <c r="P27" s="372"/>
      <c r="Q27" s="372"/>
      <c r="R27" s="364"/>
      <c r="S27" s="407"/>
      <c r="T27" s="398"/>
      <c r="U27" s="448"/>
      <c r="V27" s="438"/>
      <c r="W27" s="378"/>
      <c r="X27" s="379"/>
      <c r="Y27" s="379"/>
      <c r="Z27" s="140"/>
      <c r="AA27" s="15"/>
      <c r="AB27" s="14"/>
      <c r="AC27" s="33"/>
      <c r="AD27" s="18"/>
      <c r="AE27" s="9"/>
      <c r="AF27" s="27"/>
    </row>
    <row r="28" spans="1:32" ht="9.9499999999999993" customHeight="1" thickTop="1" x14ac:dyDescent="0.2">
      <c r="A28" s="8"/>
      <c r="B28" s="26"/>
      <c r="C28" s="27"/>
      <c r="D28" s="13"/>
      <c r="E28" s="13"/>
      <c r="F28" s="98"/>
      <c r="G28" s="13"/>
      <c r="H28" s="367"/>
      <c r="I28" s="367"/>
      <c r="J28" s="13"/>
      <c r="K28" s="420"/>
      <c r="L28" s="433"/>
      <c r="M28" s="178"/>
      <c r="N28" s="421"/>
      <c r="O28" s="377"/>
      <c r="P28" s="457"/>
      <c r="Q28" s="457"/>
      <c r="R28" s="364"/>
      <c r="S28" s="473"/>
      <c r="T28" s="214"/>
      <c r="U28" s="444"/>
      <c r="V28" s="438"/>
      <c r="W28" s="378"/>
      <c r="X28" s="379"/>
      <c r="Y28" s="379"/>
      <c r="Z28" s="140"/>
      <c r="AA28" s="15"/>
      <c r="AB28" s="14"/>
      <c r="AC28" s="33"/>
      <c r="AD28" s="18"/>
      <c r="AE28" s="9"/>
      <c r="AF28" s="27"/>
    </row>
    <row r="29" spans="1:32" ht="11.25" customHeight="1" thickBot="1" x14ac:dyDescent="0.25">
      <c r="A29" s="451">
        <v>6</v>
      </c>
      <c r="B29" s="452" t="str">
        <f>VLOOKUP(A29,チーム!$A$2:$C$43,2,FALSE)</f>
        <v>広島県立
御調高等学校</v>
      </c>
      <c r="C29" s="453" t="str">
        <f>VLOOKUP(A29,チーム!$A$2:$C$43,3,FALSE)</f>
        <v>（広島県）</v>
      </c>
      <c r="D29" s="166"/>
      <c r="E29" s="166"/>
      <c r="F29" s="98"/>
      <c r="G29" s="13"/>
      <c r="H29" s="368"/>
      <c r="I29" s="367"/>
      <c r="J29" s="60"/>
      <c r="K29" s="391"/>
      <c r="L29" s="434"/>
      <c r="M29" s="179"/>
      <c r="N29" s="421"/>
      <c r="O29" s="377"/>
      <c r="P29" s="457"/>
      <c r="Q29" s="457"/>
      <c r="R29" s="364"/>
      <c r="S29" s="473"/>
      <c r="T29" s="215"/>
      <c r="U29" s="445"/>
      <c r="V29" s="215"/>
      <c r="W29" s="405"/>
      <c r="X29" s="358"/>
      <c r="Y29" s="358"/>
      <c r="Z29" s="152"/>
      <c r="AA29" s="33"/>
      <c r="AB29" s="203"/>
      <c r="AC29" s="203"/>
      <c r="AD29" s="460">
        <v>27</v>
      </c>
      <c r="AE29" s="452" t="str">
        <f>VLOOKUP(AD29,チーム!$A$2:$C$43,2,FALSE)</f>
        <v>神戸野田高等学校</v>
      </c>
      <c r="AF29" s="453" t="str">
        <f>VLOOKUP(AD29,チーム!$A$2:$C$43,3,FALSE)</f>
        <v>（兵庫県）</v>
      </c>
    </row>
    <row r="30" spans="1:32" ht="11.25" customHeight="1" thickTop="1" x14ac:dyDescent="0.2">
      <c r="A30" s="451"/>
      <c r="B30" s="452"/>
      <c r="C30" s="453"/>
      <c r="D30" s="164"/>
      <c r="E30" s="164"/>
      <c r="F30" s="168"/>
      <c r="G30" s="165"/>
      <c r="H30" s="425">
        <v>7</v>
      </c>
      <c r="I30" s="367"/>
      <c r="J30" s="60"/>
      <c r="K30" s="391"/>
      <c r="L30" s="434"/>
      <c r="M30" s="179"/>
      <c r="N30" s="471"/>
      <c r="O30" s="377"/>
      <c r="P30" s="457"/>
      <c r="Q30" s="457"/>
      <c r="R30" s="364"/>
      <c r="S30" s="474"/>
      <c r="T30" s="215"/>
      <c r="U30" s="445"/>
      <c r="V30" s="216"/>
      <c r="W30" s="376"/>
      <c r="X30" s="359"/>
      <c r="Y30" s="418">
        <v>5</v>
      </c>
      <c r="Z30" s="188"/>
      <c r="AA30" s="189"/>
      <c r="AB30" s="189"/>
      <c r="AC30" s="189"/>
      <c r="AD30" s="460"/>
      <c r="AE30" s="452"/>
      <c r="AF30" s="453"/>
    </row>
    <row r="31" spans="1:32" ht="9.9499999999999993" customHeight="1" x14ac:dyDescent="0.2">
      <c r="A31" s="8"/>
      <c r="B31" s="26"/>
      <c r="C31" s="27"/>
      <c r="D31" s="13"/>
      <c r="E31" s="13"/>
      <c r="F31" s="98"/>
      <c r="G31" s="176"/>
      <c r="H31" s="425"/>
      <c r="I31" s="367"/>
      <c r="J31" s="60"/>
      <c r="K31" s="390"/>
      <c r="L31" s="434"/>
      <c r="M31" s="179"/>
      <c r="N31" s="471"/>
      <c r="O31" s="377"/>
      <c r="P31" s="457"/>
      <c r="Q31" s="457"/>
      <c r="R31" s="364"/>
      <c r="S31" s="474"/>
      <c r="T31" s="215"/>
      <c r="U31" s="445"/>
      <c r="V31" s="215"/>
      <c r="W31" s="405"/>
      <c r="X31" s="358"/>
      <c r="Y31" s="418"/>
      <c r="Z31" s="204"/>
      <c r="AA31" s="12"/>
      <c r="AB31" s="32"/>
      <c r="AC31" s="33"/>
      <c r="AD31" s="18"/>
      <c r="AE31" s="9"/>
      <c r="AF31" s="27"/>
    </row>
    <row r="32" spans="1:32" ht="9.9499999999999993" customHeight="1" thickBot="1" x14ac:dyDescent="0.25">
      <c r="A32" s="8"/>
      <c r="B32" s="27"/>
      <c r="C32" s="18"/>
      <c r="D32" s="13"/>
      <c r="E32" s="13"/>
      <c r="F32" s="98"/>
      <c r="G32" s="424" t="str">
        <f>IF(OR(H30="",H33=""),"D3","")</f>
        <v/>
      </c>
      <c r="H32" s="426"/>
      <c r="I32" s="367"/>
      <c r="J32" s="60"/>
      <c r="K32" s="390"/>
      <c r="L32" s="434"/>
      <c r="M32" s="179"/>
      <c r="N32" s="471"/>
      <c r="O32" s="377"/>
      <c r="P32" s="457"/>
      <c r="Q32" s="457"/>
      <c r="R32" s="364"/>
      <c r="S32" s="474"/>
      <c r="T32" s="215"/>
      <c r="U32" s="445"/>
      <c r="V32" s="215"/>
      <c r="W32" s="376"/>
      <c r="X32" s="358"/>
      <c r="Y32" s="419"/>
      <c r="Z32" s="441" t="str">
        <f>IF(OR(Y30="",Y33=""),"A3","")</f>
        <v/>
      </c>
      <c r="AA32" s="14"/>
      <c r="AB32" s="14"/>
      <c r="AC32" s="14"/>
      <c r="AD32" s="18"/>
      <c r="AE32" s="5"/>
      <c r="AF32" s="5"/>
    </row>
    <row r="33" spans="1:32" ht="11.25" customHeight="1" thickTop="1" thickBot="1" x14ac:dyDescent="0.25">
      <c r="A33" s="451">
        <v>7</v>
      </c>
      <c r="B33" s="452" t="str">
        <f>VLOOKUP(A33,チーム!$A$2:$C$43,2,FALSE)</f>
        <v>九州産業大学付属
九州高等学校</v>
      </c>
      <c r="C33" s="453" t="str">
        <f>VLOOKUP(A33,チーム!$A$2:$C$43,3,FALSE)</f>
        <v>（福岡県）</v>
      </c>
      <c r="D33" s="13"/>
      <c r="E33" s="13"/>
      <c r="F33" s="98"/>
      <c r="G33" s="424"/>
      <c r="H33" s="427">
        <v>4</v>
      </c>
      <c r="I33" s="165"/>
      <c r="J33" s="425">
        <v>12</v>
      </c>
      <c r="K33" s="390"/>
      <c r="L33" s="434"/>
      <c r="M33" s="179"/>
      <c r="N33" s="471"/>
      <c r="O33" s="378"/>
      <c r="P33" s="457"/>
      <c r="Q33" s="457"/>
      <c r="R33" s="379"/>
      <c r="S33" s="474"/>
      <c r="T33" s="215"/>
      <c r="U33" s="445"/>
      <c r="V33" s="215"/>
      <c r="W33" s="413">
        <v>5</v>
      </c>
      <c r="X33" s="196"/>
      <c r="Y33" s="411">
        <v>4</v>
      </c>
      <c r="Z33" s="441"/>
      <c r="AA33" s="14"/>
      <c r="AB33" s="14"/>
      <c r="AC33" s="14"/>
      <c r="AD33" s="460">
        <v>28</v>
      </c>
      <c r="AE33" s="452" t="str">
        <f>VLOOKUP(AD33,チーム!$A$2:$C$43,2,FALSE)</f>
        <v>島根県立
安来高等学校</v>
      </c>
      <c r="AF33" s="453" t="str">
        <f>VLOOKUP(AD33,チーム!$A$2:$C$43,3,FALSE)</f>
        <v>（島根県）</v>
      </c>
    </row>
    <row r="34" spans="1:32" ht="11.25" customHeight="1" thickTop="1" x14ac:dyDescent="0.2">
      <c r="A34" s="451"/>
      <c r="B34" s="452"/>
      <c r="C34" s="453"/>
      <c r="D34" s="164"/>
      <c r="E34" s="165"/>
      <c r="F34" s="478">
        <v>14</v>
      </c>
      <c r="G34" s="176"/>
      <c r="H34" s="430"/>
      <c r="I34" s="176"/>
      <c r="J34" s="425"/>
      <c r="K34" s="390"/>
      <c r="L34" s="434"/>
      <c r="M34" s="179"/>
      <c r="N34" s="471"/>
      <c r="O34" s="378"/>
      <c r="P34" s="457"/>
      <c r="Q34" s="457"/>
      <c r="R34" s="379"/>
      <c r="S34" s="474"/>
      <c r="T34" s="215"/>
      <c r="U34" s="445"/>
      <c r="V34" s="215"/>
      <c r="W34" s="413"/>
      <c r="X34" s="216"/>
      <c r="Y34" s="412"/>
      <c r="Z34" s="212"/>
      <c r="AA34" s="483">
        <v>11</v>
      </c>
      <c r="AB34" s="196"/>
      <c r="AC34" s="189"/>
      <c r="AD34" s="460"/>
      <c r="AE34" s="452"/>
      <c r="AF34" s="453"/>
    </row>
    <row r="35" spans="1:32" ht="9.9499999999999993" customHeight="1" thickBot="1" x14ac:dyDescent="0.3">
      <c r="A35" s="8"/>
      <c r="B35" s="26"/>
      <c r="C35" s="27"/>
      <c r="D35" s="13"/>
      <c r="E35" s="424" t="str">
        <f>IF(OR(F34="",F36=""),"A2","")</f>
        <v/>
      </c>
      <c r="F35" s="484"/>
      <c r="G35" s="167"/>
      <c r="H35" s="430"/>
      <c r="I35" s="176"/>
      <c r="J35" s="429"/>
      <c r="K35" s="390"/>
      <c r="L35" s="434"/>
      <c r="M35" s="179"/>
      <c r="N35" s="471"/>
      <c r="O35" s="380"/>
      <c r="P35" s="457"/>
      <c r="Q35" s="457"/>
      <c r="R35" s="381"/>
      <c r="S35" s="474"/>
      <c r="T35" s="215"/>
      <c r="U35" s="445"/>
      <c r="V35" s="215"/>
      <c r="W35" s="414"/>
      <c r="X35" s="216"/>
      <c r="Y35" s="412"/>
      <c r="Z35" s="213"/>
      <c r="AA35" s="450"/>
      <c r="AB35" s="438" t="str">
        <f>IF(OR(AA34="",AA36=""),"D2","")</f>
        <v/>
      </c>
      <c r="AC35" s="14"/>
      <c r="AD35" s="18"/>
      <c r="AE35" s="3"/>
      <c r="AF35" s="27"/>
    </row>
    <row r="36" spans="1:32" ht="9.9499999999999993" customHeight="1" thickTop="1" x14ac:dyDescent="0.2">
      <c r="A36" s="8"/>
      <c r="B36" s="26"/>
      <c r="C36" s="27"/>
      <c r="D36" s="13"/>
      <c r="E36" s="424"/>
      <c r="F36" s="480">
        <v>0</v>
      </c>
      <c r="G36" s="13"/>
      <c r="H36" s="368"/>
      <c r="I36" s="176"/>
      <c r="J36" s="429"/>
      <c r="K36" s="390"/>
      <c r="L36" s="434"/>
      <c r="M36" s="179"/>
      <c r="N36" s="471"/>
      <c r="O36" s="380"/>
      <c r="P36" s="457"/>
      <c r="Q36" s="457"/>
      <c r="R36" s="381"/>
      <c r="S36" s="474"/>
      <c r="T36" s="215"/>
      <c r="U36" s="445"/>
      <c r="V36" s="215"/>
      <c r="W36" s="414"/>
      <c r="X36" s="216"/>
      <c r="Y36" s="364"/>
      <c r="Z36" s="211"/>
      <c r="AA36" s="439">
        <v>8</v>
      </c>
      <c r="AB36" s="438"/>
      <c r="AC36" s="14"/>
      <c r="AD36" s="18"/>
      <c r="AE36" s="70"/>
      <c r="AF36" s="27"/>
    </row>
    <row r="37" spans="1:32" ht="11.25" customHeight="1" thickBot="1" x14ac:dyDescent="0.25">
      <c r="A37" s="451">
        <v>8</v>
      </c>
      <c r="B37" s="452" t="str">
        <f>VLOOKUP(A37,チーム!$A$2:$C$43,2,FALSE)</f>
        <v>岐阜県立
加茂高等学校</v>
      </c>
      <c r="C37" s="453" t="str">
        <f>VLOOKUP(A37,チーム!$A$2:$C$43,3,FALSE)</f>
        <v>（岐阜県）</v>
      </c>
      <c r="D37" s="166"/>
      <c r="E37" s="167"/>
      <c r="F37" s="480"/>
      <c r="G37" s="13"/>
      <c r="H37" s="368"/>
      <c r="I37" s="176"/>
      <c r="J37" s="429"/>
      <c r="K37" s="390"/>
      <c r="L37" s="434"/>
      <c r="M37" s="179"/>
      <c r="N37" s="471"/>
      <c r="O37" s="380"/>
      <c r="P37" s="457"/>
      <c r="Q37" s="457"/>
      <c r="R37" s="381"/>
      <c r="S37" s="474"/>
      <c r="T37" s="215"/>
      <c r="U37" s="445"/>
      <c r="V37" s="216"/>
      <c r="W37" s="414"/>
      <c r="X37" s="216"/>
      <c r="Y37" s="364"/>
      <c r="Z37" s="112"/>
      <c r="AA37" s="439"/>
      <c r="AB37" s="195"/>
      <c r="AC37" s="192"/>
      <c r="AD37" s="460">
        <v>29</v>
      </c>
      <c r="AE37" s="452" t="str">
        <f>VLOOKUP(AD37,チーム!$A$2:$C$43,2,FALSE)</f>
        <v>熊本県立
天草高等学校</v>
      </c>
      <c r="AF37" s="453" t="str">
        <f>VLOOKUP(AD37,チーム!$A$2:$C$43,3,FALSE)</f>
        <v>（熊本県）</v>
      </c>
    </row>
    <row r="38" spans="1:32" ht="11.25" customHeight="1" thickTop="1" thickBot="1" x14ac:dyDescent="0.25">
      <c r="A38" s="451"/>
      <c r="B38" s="452"/>
      <c r="C38" s="453"/>
      <c r="D38" s="13"/>
      <c r="E38" s="13"/>
      <c r="F38" s="98"/>
      <c r="G38" s="13"/>
      <c r="H38" s="368"/>
      <c r="I38" s="424"/>
      <c r="J38" s="426"/>
      <c r="K38" s="392"/>
      <c r="L38" s="434"/>
      <c r="M38" s="179"/>
      <c r="N38" s="471"/>
      <c r="O38" s="380"/>
      <c r="P38" s="457"/>
      <c r="Q38" s="457"/>
      <c r="R38" s="381"/>
      <c r="S38" s="474"/>
      <c r="T38" s="215"/>
      <c r="U38" s="445"/>
      <c r="V38" s="215"/>
      <c r="W38" s="414"/>
      <c r="X38" s="215"/>
      <c r="Y38" s="364"/>
      <c r="Z38" s="140"/>
      <c r="AA38" s="29"/>
      <c r="AB38" s="19"/>
      <c r="AC38" s="32"/>
      <c r="AD38" s="460"/>
      <c r="AE38" s="452"/>
      <c r="AF38" s="453"/>
    </row>
    <row r="39" spans="1:32" ht="9.9499999999999993" customHeight="1" thickTop="1" thickBot="1" x14ac:dyDescent="0.25">
      <c r="A39" s="8"/>
      <c r="B39" s="26"/>
      <c r="C39" s="27"/>
      <c r="D39" s="13"/>
      <c r="E39" s="13"/>
      <c r="F39" s="98"/>
      <c r="G39" s="13"/>
      <c r="H39" s="368"/>
      <c r="I39" s="424"/>
      <c r="J39" s="427">
        <v>0</v>
      </c>
      <c r="K39" s="224"/>
      <c r="L39" s="373"/>
      <c r="M39" s="179"/>
      <c r="N39" s="471"/>
      <c r="O39" s="380"/>
      <c r="P39" s="457"/>
      <c r="Q39" s="457"/>
      <c r="R39" s="381"/>
      <c r="S39" s="474"/>
      <c r="T39" s="215"/>
      <c r="U39" s="445"/>
      <c r="V39" s="218"/>
      <c r="W39" s="415"/>
      <c r="X39" s="438"/>
      <c r="Y39" s="364"/>
      <c r="Z39" s="139"/>
      <c r="AA39" s="32"/>
      <c r="AB39" s="14"/>
      <c r="AC39" s="33"/>
      <c r="AD39" s="18"/>
      <c r="AE39" s="51"/>
      <c r="AF39" s="27"/>
    </row>
    <row r="40" spans="1:32" ht="9.9499999999999993" customHeight="1" thickTop="1" x14ac:dyDescent="0.2">
      <c r="A40" s="8"/>
      <c r="B40" s="26"/>
      <c r="C40" s="27"/>
      <c r="D40" s="13"/>
      <c r="E40" s="13"/>
      <c r="F40" s="98"/>
      <c r="G40" s="13"/>
      <c r="H40" s="368"/>
      <c r="I40" s="176"/>
      <c r="J40" s="430"/>
      <c r="K40" s="224"/>
      <c r="L40" s="367"/>
      <c r="M40" s="179"/>
      <c r="N40" s="471"/>
      <c r="O40" s="380"/>
      <c r="P40" s="457"/>
      <c r="Q40" s="457"/>
      <c r="R40" s="381"/>
      <c r="S40" s="474"/>
      <c r="T40" s="215"/>
      <c r="U40" s="358"/>
      <c r="V40" s="15"/>
      <c r="W40" s="416">
        <v>0</v>
      </c>
      <c r="X40" s="438"/>
      <c r="Y40" s="364"/>
      <c r="Z40" s="139"/>
      <c r="AA40" s="32"/>
      <c r="AB40" s="14"/>
      <c r="AC40" s="33"/>
      <c r="AD40" s="18"/>
      <c r="AE40" s="9"/>
      <c r="AF40" s="27"/>
    </row>
    <row r="41" spans="1:32" ht="11.25" customHeight="1" thickBot="1" x14ac:dyDescent="0.25">
      <c r="A41" s="451">
        <v>9</v>
      </c>
      <c r="B41" s="452" t="str">
        <f>VLOOKUP(A41,チーム!$A$2:$C$43,2,FALSE)</f>
        <v>京都府立
綾部高等学校</v>
      </c>
      <c r="C41" s="453" t="str">
        <f>VLOOKUP(A41,チーム!$A$2:$C$43,3,FALSE)</f>
        <v>（京都府）</v>
      </c>
      <c r="D41" s="13"/>
      <c r="E41" s="13"/>
      <c r="F41" s="98"/>
      <c r="G41" s="13"/>
      <c r="H41" s="368"/>
      <c r="I41" s="176"/>
      <c r="J41" s="430"/>
      <c r="K41" s="224"/>
      <c r="L41" s="367"/>
      <c r="M41" s="179"/>
      <c r="N41" s="471"/>
      <c r="O41" s="380"/>
      <c r="P41" s="457"/>
      <c r="Q41" s="457"/>
      <c r="R41" s="381"/>
      <c r="S41" s="474"/>
      <c r="T41" s="215"/>
      <c r="U41" s="358"/>
      <c r="V41" s="15"/>
      <c r="W41" s="417"/>
      <c r="X41" s="215"/>
      <c r="Y41" s="364"/>
      <c r="Z41" s="139"/>
      <c r="AA41" s="32"/>
      <c r="AB41" s="14"/>
      <c r="AC41" s="33"/>
      <c r="AD41" s="460">
        <v>30</v>
      </c>
      <c r="AE41" s="452" t="str">
        <f>VLOOKUP(AD41,チーム!$A$2:$C$43,2,FALSE)</f>
        <v>飛龍高等学校</v>
      </c>
      <c r="AF41" s="453" t="str">
        <f>VLOOKUP(AD41,チーム!$A$2:$C$43,3,FALSE)</f>
        <v>（静岡県）</v>
      </c>
    </row>
    <row r="42" spans="1:32" ht="11.25" customHeight="1" thickTop="1" x14ac:dyDescent="0.2">
      <c r="A42" s="451"/>
      <c r="B42" s="452"/>
      <c r="C42" s="453"/>
      <c r="D42" s="164"/>
      <c r="E42" s="164"/>
      <c r="F42" s="168"/>
      <c r="G42" s="165"/>
      <c r="H42" s="431">
        <v>8</v>
      </c>
      <c r="I42" s="176"/>
      <c r="J42" s="430"/>
      <c r="K42" s="224"/>
      <c r="L42" s="367"/>
      <c r="M42" s="179"/>
      <c r="N42" s="471"/>
      <c r="O42" s="380"/>
      <c r="P42" s="457"/>
      <c r="Q42" s="457"/>
      <c r="R42" s="381"/>
      <c r="S42" s="474"/>
      <c r="T42" s="215"/>
      <c r="U42" s="358"/>
      <c r="V42" s="15"/>
      <c r="W42" s="417"/>
      <c r="X42" s="215"/>
      <c r="Y42" s="364"/>
      <c r="Z42" s="139"/>
      <c r="AA42" s="483">
        <v>10</v>
      </c>
      <c r="AB42" s="196"/>
      <c r="AC42" s="197"/>
      <c r="AD42" s="460"/>
      <c r="AE42" s="452"/>
      <c r="AF42" s="453"/>
    </row>
    <row r="43" spans="1:32" ht="9.9499999999999993" customHeight="1" thickBot="1" x14ac:dyDescent="0.25">
      <c r="A43" s="8"/>
      <c r="B43" s="26"/>
      <c r="C43" s="27"/>
      <c r="D43" s="13"/>
      <c r="E43" s="13"/>
      <c r="F43" s="98"/>
      <c r="G43" s="424" t="s">
        <v>378</v>
      </c>
      <c r="H43" s="432"/>
      <c r="I43" s="167"/>
      <c r="J43" s="430"/>
      <c r="K43" s="224"/>
      <c r="L43" s="367"/>
      <c r="M43" s="179"/>
      <c r="N43" s="471"/>
      <c r="O43" s="380"/>
      <c r="P43" s="457"/>
      <c r="Q43" s="457"/>
      <c r="R43" s="381"/>
      <c r="S43" s="474"/>
      <c r="T43" s="215"/>
      <c r="U43" s="364"/>
      <c r="V43" s="32"/>
      <c r="W43" s="417"/>
      <c r="X43" s="216"/>
      <c r="Y43" s="364"/>
      <c r="Z43" s="139"/>
      <c r="AA43" s="483"/>
      <c r="AB43" s="438" t="str">
        <f>IF(OR(AA42="",AA44=""),"D3","")</f>
        <v/>
      </c>
      <c r="AC43" s="33"/>
      <c r="AD43" s="18"/>
      <c r="AE43" s="9"/>
      <c r="AF43" s="27"/>
    </row>
    <row r="44" spans="1:32" ht="9.9499999999999993" customHeight="1" thickTop="1" x14ac:dyDescent="0.2">
      <c r="A44" s="8"/>
      <c r="B44" s="26"/>
      <c r="C44" s="27"/>
      <c r="D44" s="13"/>
      <c r="E44" s="13"/>
      <c r="F44" s="98"/>
      <c r="G44" s="424"/>
      <c r="H44" s="482">
        <v>7</v>
      </c>
      <c r="I44" s="367"/>
      <c r="J44" s="13"/>
      <c r="K44" s="224"/>
      <c r="L44" s="367"/>
      <c r="M44" s="179"/>
      <c r="N44" s="471"/>
      <c r="O44" s="380"/>
      <c r="P44" s="457"/>
      <c r="Q44" s="457"/>
      <c r="R44" s="381"/>
      <c r="S44" s="474"/>
      <c r="T44" s="215"/>
      <c r="U44" s="364"/>
      <c r="V44" s="32"/>
      <c r="W44" s="417"/>
      <c r="X44" s="216"/>
      <c r="Y44" s="418">
        <v>1</v>
      </c>
      <c r="Z44" s="209"/>
      <c r="AA44" s="442">
        <v>0</v>
      </c>
      <c r="AB44" s="438"/>
      <c r="AC44" s="33"/>
      <c r="AD44" s="18"/>
      <c r="AE44" s="9"/>
      <c r="AF44" s="27"/>
    </row>
    <row r="45" spans="1:32" ht="11.25" customHeight="1" thickBot="1" x14ac:dyDescent="0.3">
      <c r="A45" s="451">
        <v>10</v>
      </c>
      <c r="B45" s="452" t="str">
        <f>VLOOKUP(A45,チーム!$A$2:$C$43,2,FALSE)</f>
        <v>山梨県立
日川高等学校</v>
      </c>
      <c r="C45" s="453" t="str">
        <f>VLOOKUP(A45,チーム!$A$2:$C$43,3,FALSE)</f>
        <v>（山梨県）</v>
      </c>
      <c r="D45" s="169"/>
      <c r="E45" s="169"/>
      <c r="F45" s="170"/>
      <c r="G45" s="171"/>
      <c r="H45" s="482"/>
      <c r="I45" s="369"/>
      <c r="J45" s="76"/>
      <c r="K45" s="393"/>
      <c r="L45" s="369"/>
      <c r="M45" s="179"/>
      <c r="N45" s="471"/>
      <c r="O45" s="380"/>
      <c r="P45" s="457"/>
      <c r="Q45" s="457"/>
      <c r="R45" s="381"/>
      <c r="S45" s="474"/>
      <c r="T45" s="215"/>
      <c r="U45" s="358"/>
      <c r="V45" s="14"/>
      <c r="W45" s="417"/>
      <c r="X45" s="215"/>
      <c r="Y45" s="418"/>
      <c r="Z45" s="210"/>
      <c r="AA45" s="439"/>
      <c r="AB45" s="198"/>
      <c r="AC45" s="199"/>
      <c r="AD45" s="460">
        <v>31</v>
      </c>
      <c r="AE45" s="452" t="str">
        <f>VLOOKUP(AD45,チーム!$A$2:$C$43,2,FALSE)</f>
        <v>山形県立
南陽高等学校</v>
      </c>
      <c r="AF45" s="453" t="str">
        <f>VLOOKUP(AD45,チーム!$A$2:$C$43,3,FALSE)</f>
        <v>（山形県）</v>
      </c>
    </row>
    <row r="46" spans="1:32" ht="11.25" customHeight="1" thickTop="1" thickBot="1" x14ac:dyDescent="0.3">
      <c r="A46" s="451"/>
      <c r="B46" s="452"/>
      <c r="C46" s="453"/>
      <c r="D46" s="5"/>
      <c r="E46" s="5"/>
      <c r="F46" s="101"/>
      <c r="G46" s="76"/>
      <c r="H46" s="369"/>
      <c r="I46" s="369"/>
      <c r="J46" s="76"/>
      <c r="K46" s="393"/>
      <c r="L46" s="369"/>
      <c r="M46" s="179"/>
      <c r="N46" s="471"/>
      <c r="O46" s="380"/>
      <c r="P46" s="457"/>
      <c r="Q46" s="457"/>
      <c r="R46" s="381"/>
      <c r="S46" s="474"/>
      <c r="T46" s="215"/>
      <c r="U46" s="358"/>
      <c r="V46" s="15"/>
      <c r="W46" s="417"/>
      <c r="X46" s="218"/>
      <c r="Y46" s="419"/>
      <c r="Z46" s="464"/>
      <c r="AA46" s="32"/>
      <c r="AB46" s="14"/>
      <c r="AC46" s="33"/>
      <c r="AD46" s="460"/>
      <c r="AE46" s="452"/>
      <c r="AF46" s="453"/>
    </row>
    <row r="47" spans="1:32" ht="9.9499999999999993" customHeight="1" thickTop="1" x14ac:dyDescent="0.2">
      <c r="A47" s="8"/>
      <c r="B47" s="26"/>
      <c r="C47" s="27"/>
      <c r="D47" s="13"/>
      <c r="E47" s="13"/>
      <c r="F47" s="103"/>
      <c r="G47" s="22"/>
      <c r="H47" s="370"/>
      <c r="I47" s="371"/>
      <c r="J47" s="66"/>
      <c r="K47" s="225"/>
      <c r="L47" s="370"/>
      <c r="M47" s="182"/>
      <c r="N47" s="471"/>
      <c r="O47" s="380"/>
      <c r="P47" s="457"/>
      <c r="Q47" s="457"/>
      <c r="R47" s="381"/>
      <c r="S47" s="474"/>
      <c r="T47" s="215"/>
      <c r="U47" s="358"/>
      <c r="V47" s="15"/>
      <c r="W47" s="405"/>
      <c r="X47" s="358"/>
      <c r="Y47" s="411">
        <v>0</v>
      </c>
      <c r="Z47" s="464"/>
      <c r="AA47" s="32"/>
      <c r="AB47" s="14"/>
      <c r="AC47" s="33"/>
      <c r="AD47" s="5"/>
      <c r="AE47" s="9"/>
      <c r="AF47" s="27"/>
    </row>
    <row r="48" spans="1:32" ht="9.9499999999999993" customHeight="1" x14ac:dyDescent="0.2">
      <c r="A48" s="8"/>
      <c r="B48" s="26"/>
      <c r="C48" s="27"/>
      <c r="D48" s="13"/>
      <c r="E48" s="13"/>
      <c r="F48" s="103"/>
      <c r="G48" s="22"/>
      <c r="H48" s="370"/>
      <c r="I48" s="371"/>
      <c r="J48" s="66"/>
      <c r="K48" s="225"/>
      <c r="L48" s="370"/>
      <c r="M48" s="182"/>
      <c r="N48" s="471"/>
      <c r="O48" s="465"/>
      <c r="P48" s="447"/>
      <c r="Q48" s="421"/>
      <c r="R48" s="467"/>
      <c r="S48" s="474"/>
      <c r="T48" s="215"/>
      <c r="U48" s="364"/>
      <c r="V48" s="32"/>
      <c r="W48" s="376"/>
      <c r="X48" s="359"/>
      <c r="Y48" s="412"/>
      <c r="Z48" s="204"/>
      <c r="AA48" s="14"/>
      <c r="AB48" s="14"/>
      <c r="AC48" s="14"/>
      <c r="AD48" s="18"/>
      <c r="AE48" s="9"/>
      <c r="AF48" s="27"/>
    </row>
    <row r="49" spans="1:32" ht="11.25" customHeight="1" thickBot="1" x14ac:dyDescent="0.25">
      <c r="A49" s="451">
        <v>11</v>
      </c>
      <c r="B49" s="452" t="str">
        <f>VLOOKUP(A49,チーム!$A$2:$C$43,2,FALSE)</f>
        <v>新島学園高等学校</v>
      </c>
      <c r="C49" s="453" t="str">
        <f>VLOOKUP(A49,チーム!$A$2:$C$43,3,FALSE)</f>
        <v>（群馬県）</v>
      </c>
      <c r="D49" s="166"/>
      <c r="E49" s="166"/>
      <c r="F49" s="103"/>
      <c r="G49" s="22"/>
      <c r="H49" s="370"/>
      <c r="I49" s="371"/>
      <c r="J49" s="66"/>
      <c r="K49" s="225"/>
      <c r="L49" s="370"/>
      <c r="M49" s="470"/>
      <c r="N49" s="472"/>
      <c r="O49" s="466"/>
      <c r="P49" s="448"/>
      <c r="Q49" s="468"/>
      <c r="R49" s="469"/>
      <c r="S49" s="475"/>
      <c r="T49" s="438"/>
      <c r="U49" s="358"/>
      <c r="V49" s="14"/>
      <c r="W49" s="405"/>
      <c r="X49" s="358"/>
      <c r="Y49" s="412"/>
      <c r="Z49" s="190"/>
      <c r="AA49" s="191"/>
      <c r="AB49" s="159"/>
      <c r="AC49" s="192"/>
      <c r="AD49" s="460">
        <v>32</v>
      </c>
      <c r="AE49" s="452" t="str">
        <f>VLOOKUP(AD49,チーム!$A$2:$C$43,2,FALSE)</f>
        <v>千葉敬愛高等学校</v>
      </c>
      <c r="AF49" s="453" t="str">
        <f>VLOOKUP(AD49,チーム!$A$2:$C$43,3,FALSE)</f>
        <v>（千葉県）</v>
      </c>
    </row>
    <row r="50" spans="1:32" ht="11.25" customHeight="1" thickTop="1" x14ac:dyDescent="0.2">
      <c r="A50" s="451"/>
      <c r="B50" s="452"/>
      <c r="C50" s="453"/>
      <c r="D50" s="187"/>
      <c r="E50" s="187"/>
      <c r="F50" s="177"/>
      <c r="G50" s="178"/>
      <c r="H50" s="425">
        <v>23</v>
      </c>
      <c r="I50" s="371"/>
      <c r="J50" s="66"/>
      <c r="K50" s="225"/>
      <c r="L50" s="370"/>
      <c r="M50" s="470"/>
      <c r="N50" s="433"/>
      <c r="O50" s="382"/>
      <c r="P50" s="437"/>
      <c r="Q50" s="437"/>
      <c r="R50" s="156"/>
      <c r="S50" s="476"/>
      <c r="T50" s="438"/>
      <c r="U50" s="358"/>
      <c r="V50" s="15"/>
      <c r="W50" s="376"/>
      <c r="X50" s="359"/>
      <c r="Y50" s="359"/>
      <c r="Z50" s="112"/>
      <c r="AA50" s="29"/>
      <c r="AB50" s="156"/>
      <c r="AC50" s="194"/>
      <c r="AD50" s="460"/>
      <c r="AE50" s="452"/>
      <c r="AF50" s="453"/>
    </row>
    <row r="51" spans="1:32" ht="9.9499999999999993" customHeight="1" x14ac:dyDescent="0.2">
      <c r="A51" s="8"/>
      <c r="B51" s="26"/>
      <c r="C51" s="27"/>
      <c r="D51" s="18"/>
      <c r="E51" s="18"/>
      <c r="F51" s="103"/>
      <c r="G51" s="179"/>
      <c r="H51" s="425"/>
      <c r="I51" s="371"/>
      <c r="J51" s="66"/>
      <c r="K51" s="225"/>
      <c r="L51" s="370"/>
      <c r="M51" s="179"/>
      <c r="N51" s="434"/>
      <c r="O51" s="383"/>
      <c r="P51" s="436"/>
      <c r="Q51" s="436"/>
      <c r="R51" s="372"/>
      <c r="S51" s="477"/>
      <c r="T51" s="215"/>
      <c r="U51" s="358"/>
      <c r="V51" s="15"/>
      <c r="W51" s="405"/>
      <c r="X51" s="358"/>
      <c r="Y51" s="359"/>
      <c r="Z51" s="112"/>
      <c r="AA51" s="14"/>
      <c r="AB51" s="5"/>
      <c r="AC51" s="5"/>
      <c r="AD51" s="18"/>
      <c r="AE51" s="9"/>
      <c r="AF51" s="27"/>
    </row>
    <row r="52" spans="1:32" ht="9.9499999999999993" customHeight="1" thickBot="1" x14ac:dyDescent="0.25">
      <c r="A52" s="8"/>
      <c r="B52" s="26"/>
      <c r="C52" s="27"/>
      <c r="D52" s="18"/>
      <c r="E52" s="18"/>
      <c r="F52" s="103"/>
      <c r="G52" s="424" t="str">
        <f>IF(OR(H50="",H53=""),"B1","")</f>
        <v/>
      </c>
      <c r="H52" s="426"/>
      <c r="I52" s="371"/>
      <c r="J52" s="66"/>
      <c r="K52" s="225"/>
      <c r="L52" s="370"/>
      <c r="M52" s="179"/>
      <c r="N52" s="434"/>
      <c r="O52" s="435"/>
      <c r="P52" s="436"/>
      <c r="Q52" s="436"/>
      <c r="R52" s="436"/>
      <c r="S52" s="477"/>
      <c r="T52" s="215"/>
      <c r="U52" s="358"/>
      <c r="V52" s="15"/>
      <c r="W52" s="376"/>
      <c r="X52" s="359"/>
      <c r="Y52" s="359"/>
      <c r="Z52" s="112"/>
      <c r="AA52" s="14"/>
      <c r="AB52" s="14"/>
      <c r="AC52" s="33"/>
      <c r="AD52" s="18"/>
      <c r="AE52" s="9"/>
      <c r="AF52" s="27"/>
    </row>
    <row r="53" spans="1:32" ht="11.25" customHeight="1" thickTop="1" thickBot="1" x14ac:dyDescent="0.25">
      <c r="A53" s="451">
        <v>12</v>
      </c>
      <c r="B53" s="452" t="str">
        <f>VLOOKUP(A53,チーム!$A$2:$C$43,2,FALSE)</f>
        <v>興國高等学校</v>
      </c>
      <c r="C53" s="453" t="str">
        <f>VLOOKUP(A53,チーム!$A$2:$C$43,3,FALSE)</f>
        <v>（大阪府）</v>
      </c>
      <c r="D53" s="13"/>
      <c r="E53" s="13"/>
      <c r="F53" s="103"/>
      <c r="G53" s="424"/>
      <c r="H53" s="427">
        <v>10</v>
      </c>
      <c r="I53" s="178"/>
      <c r="J53" s="425">
        <v>0</v>
      </c>
      <c r="K53" s="225"/>
      <c r="L53" s="370"/>
      <c r="M53" s="179"/>
      <c r="N53" s="434"/>
      <c r="O53" s="377"/>
      <c r="P53" s="364"/>
      <c r="Q53" s="364"/>
      <c r="R53" s="364"/>
      <c r="S53" s="477"/>
      <c r="T53" s="440"/>
      <c r="U53" s="358"/>
      <c r="V53" s="14"/>
      <c r="W53" s="405"/>
      <c r="X53" s="358"/>
      <c r="Y53" s="358"/>
      <c r="Z53" s="140"/>
      <c r="AA53" s="15"/>
      <c r="AB53" s="14"/>
      <c r="AC53" s="14"/>
      <c r="AD53" s="460">
        <v>33</v>
      </c>
      <c r="AE53" s="452" t="str">
        <f>VLOOKUP(AD53,チーム!$A$2:$C$43,2,FALSE)</f>
        <v>光明学園
相模原高等学校</v>
      </c>
      <c r="AF53" s="453" t="str">
        <f>VLOOKUP(AD53,チーム!$A$2:$C$43,3,FALSE)</f>
        <v>（神奈川県）</v>
      </c>
    </row>
    <row r="54" spans="1:32" ht="11.25" customHeight="1" thickTop="1" x14ac:dyDescent="0.2">
      <c r="A54" s="451"/>
      <c r="B54" s="452"/>
      <c r="C54" s="453"/>
      <c r="D54" s="164"/>
      <c r="E54" s="165"/>
      <c r="F54" s="478">
        <v>13</v>
      </c>
      <c r="G54" s="179"/>
      <c r="H54" s="430"/>
      <c r="I54" s="179"/>
      <c r="J54" s="425"/>
      <c r="K54" s="225"/>
      <c r="L54" s="370"/>
      <c r="M54" s="179"/>
      <c r="N54" s="434"/>
      <c r="O54" s="377"/>
      <c r="P54" s="364"/>
      <c r="Q54" s="364"/>
      <c r="R54" s="364"/>
      <c r="S54" s="477"/>
      <c r="T54" s="440"/>
      <c r="U54" s="358"/>
      <c r="V54" s="15"/>
      <c r="W54" s="376"/>
      <c r="X54" s="359"/>
      <c r="Y54" s="449">
        <v>0</v>
      </c>
      <c r="Z54" s="188"/>
      <c r="AA54" s="189"/>
      <c r="AB54" s="189"/>
      <c r="AC54" s="189"/>
      <c r="AD54" s="460"/>
      <c r="AE54" s="452"/>
      <c r="AF54" s="453"/>
    </row>
    <row r="55" spans="1:32" ht="9.9499999999999993" customHeight="1" thickBot="1" x14ac:dyDescent="0.25">
      <c r="A55" s="8"/>
      <c r="B55" s="26"/>
      <c r="C55" s="27"/>
      <c r="D55" s="13"/>
      <c r="E55" s="424" t="str">
        <f>IF(OR(F54="",F56=""),"C1","")</f>
        <v/>
      </c>
      <c r="F55" s="484"/>
      <c r="G55" s="181"/>
      <c r="H55" s="430"/>
      <c r="I55" s="179"/>
      <c r="J55" s="429"/>
      <c r="K55" s="225"/>
      <c r="L55" s="370"/>
      <c r="M55" s="179"/>
      <c r="N55" s="434"/>
      <c r="O55" s="377"/>
      <c r="P55" s="364"/>
      <c r="Q55" s="364"/>
      <c r="R55" s="364"/>
      <c r="S55" s="477"/>
      <c r="T55" s="215"/>
      <c r="U55" s="358"/>
      <c r="V55" s="15"/>
      <c r="W55" s="405"/>
      <c r="X55" s="358"/>
      <c r="Y55" s="449"/>
      <c r="Z55" s="441" t="str">
        <f>IF(OR(Y54="",Y56=""),"C1","")</f>
        <v/>
      </c>
      <c r="AA55" s="12"/>
      <c r="AB55" s="32"/>
      <c r="AC55" s="33"/>
      <c r="AD55" s="18"/>
      <c r="AE55" s="9"/>
      <c r="AF55" s="27"/>
    </row>
    <row r="56" spans="1:32" ht="9.9499999999999993" customHeight="1" thickTop="1" x14ac:dyDescent="0.2">
      <c r="A56" s="8"/>
      <c r="B56" s="26"/>
      <c r="C56" s="27"/>
      <c r="D56" s="13"/>
      <c r="E56" s="424"/>
      <c r="F56" s="480">
        <v>5</v>
      </c>
      <c r="G56" s="22"/>
      <c r="H56" s="370"/>
      <c r="I56" s="179"/>
      <c r="J56" s="429"/>
      <c r="K56" s="225"/>
      <c r="L56" s="370"/>
      <c r="M56" s="179"/>
      <c r="N56" s="434"/>
      <c r="O56" s="377"/>
      <c r="P56" s="364"/>
      <c r="Q56" s="364"/>
      <c r="R56" s="364"/>
      <c r="S56" s="477"/>
      <c r="T56" s="215"/>
      <c r="U56" s="358"/>
      <c r="V56" s="15"/>
      <c r="W56" s="413">
        <v>8</v>
      </c>
      <c r="X56" s="214"/>
      <c r="Y56" s="442">
        <v>1</v>
      </c>
      <c r="Z56" s="441"/>
      <c r="AA56" s="14"/>
      <c r="AB56" s="14"/>
      <c r="AC56" s="14"/>
      <c r="AD56" s="18"/>
      <c r="AE56" s="9"/>
      <c r="AF56" s="27"/>
    </row>
    <row r="57" spans="1:32" ht="11.25" customHeight="1" thickBot="1" x14ac:dyDescent="0.25">
      <c r="A57" s="451">
        <v>13</v>
      </c>
      <c r="B57" s="452" t="str">
        <f>VLOOKUP(A57,チーム!$A$2:$C$43,2,FALSE)</f>
        <v>大分県立
日田林工高等学校</v>
      </c>
      <c r="C57" s="453" t="str">
        <f>VLOOKUP(A57,チーム!$A$2:$C$43,3,FALSE)</f>
        <v>（大分県）</v>
      </c>
      <c r="D57" s="166"/>
      <c r="E57" s="167"/>
      <c r="F57" s="480"/>
      <c r="G57" s="22"/>
      <c r="H57" s="370"/>
      <c r="I57" s="179"/>
      <c r="J57" s="429"/>
      <c r="K57" s="225"/>
      <c r="L57" s="370"/>
      <c r="M57" s="179"/>
      <c r="N57" s="434"/>
      <c r="O57" s="377"/>
      <c r="P57" s="364"/>
      <c r="Q57" s="364"/>
      <c r="R57" s="364"/>
      <c r="S57" s="477"/>
      <c r="T57" s="215"/>
      <c r="U57" s="358"/>
      <c r="V57" s="15"/>
      <c r="W57" s="413"/>
      <c r="X57" s="216"/>
      <c r="Y57" s="443"/>
      <c r="Z57" s="190"/>
      <c r="AA57" s="191"/>
      <c r="AB57" s="159"/>
      <c r="AC57" s="192"/>
      <c r="AD57" s="460">
        <v>34</v>
      </c>
      <c r="AE57" s="452" t="str">
        <f>VLOOKUP(AD57,チーム!$A$2:$C$43,2,FALSE)</f>
        <v>岡山県立
新見高等学校</v>
      </c>
      <c r="AF57" s="453" t="str">
        <f>VLOOKUP(AD57,チーム!$A$2:$C$43,3,FALSE)</f>
        <v>（岡山県）</v>
      </c>
    </row>
    <row r="58" spans="1:32" ht="11.25" customHeight="1" thickTop="1" x14ac:dyDescent="0.2">
      <c r="A58" s="451"/>
      <c r="B58" s="452"/>
      <c r="C58" s="453"/>
      <c r="D58" s="13"/>
      <c r="E58" s="13"/>
      <c r="F58" s="103"/>
      <c r="G58" s="22"/>
      <c r="H58" s="370"/>
      <c r="I58" s="180"/>
      <c r="J58" s="429"/>
      <c r="K58" s="225"/>
      <c r="L58" s="370"/>
      <c r="M58" s="179"/>
      <c r="N58" s="434"/>
      <c r="O58" s="377"/>
      <c r="P58" s="364"/>
      <c r="Q58" s="364"/>
      <c r="R58" s="364"/>
      <c r="S58" s="477"/>
      <c r="T58" s="215"/>
      <c r="U58" s="358"/>
      <c r="V58" s="15"/>
      <c r="W58" s="414"/>
      <c r="X58" s="216"/>
      <c r="Y58" s="359"/>
      <c r="Z58" s="140"/>
      <c r="AA58" s="29"/>
      <c r="AB58" s="19"/>
      <c r="AC58" s="32"/>
      <c r="AD58" s="460"/>
      <c r="AE58" s="452"/>
      <c r="AF58" s="453"/>
    </row>
    <row r="59" spans="1:32" ht="9.9499999999999993" customHeight="1" thickBot="1" x14ac:dyDescent="0.25">
      <c r="A59" s="8"/>
      <c r="B59" s="26"/>
      <c r="C59" s="27"/>
      <c r="D59" s="13"/>
      <c r="E59" s="13"/>
      <c r="F59" s="103"/>
      <c r="G59" s="22"/>
      <c r="H59" s="370"/>
      <c r="I59" s="424"/>
      <c r="J59" s="426"/>
      <c r="K59" s="225"/>
      <c r="L59" s="373"/>
      <c r="M59" s="179"/>
      <c r="N59" s="434"/>
      <c r="O59" s="377"/>
      <c r="P59" s="364"/>
      <c r="Q59" s="364"/>
      <c r="R59" s="364"/>
      <c r="S59" s="477"/>
      <c r="T59" s="215"/>
      <c r="U59" s="358"/>
      <c r="V59" s="15"/>
      <c r="W59" s="414"/>
      <c r="X59" s="216"/>
      <c r="Y59" s="359"/>
      <c r="Z59" s="139"/>
      <c r="AA59" s="32"/>
      <c r="AB59" s="14"/>
      <c r="AC59" s="33"/>
      <c r="AD59" s="18"/>
      <c r="AE59" s="9"/>
      <c r="AF59" s="27"/>
    </row>
    <row r="60" spans="1:32" ht="9.9499999999999993" customHeight="1" thickTop="1" x14ac:dyDescent="0.2">
      <c r="A60" s="8"/>
      <c r="B60" s="26"/>
      <c r="C60" s="9"/>
      <c r="D60" s="13"/>
      <c r="E60" s="13"/>
      <c r="F60" s="103"/>
      <c r="G60" s="22"/>
      <c r="H60" s="370"/>
      <c r="I60" s="424"/>
      <c r="J60" s="427">
        <v>1</v>
      </c>
      <c r="K60" s="226"/>
      <c r="L60" s="421"/>
      <c r="M60" s="179"/>
      <c r="N60" s="434"/>
      <c r="O60" s="377"/>
      <c r="P60" s="364"/>
      <c r="Q60" s="364"/>
      <c r="R60" s="364"/>
      <c r="S60" s="477"/>
      <c r="T60" s="215"/>
      <c r="U60" s="359"/>
      <c r="V60" s="15"/>
      <c r="W60" s="414"/>
      <c r="X60" s="216"/>
      <c r="Y60" s="359"/>
      <c r="Z60" s="112"/>
      <c r="AA60" s="14"/>
      <c r="AB60" s="14"/>
      <c r="AC60" s="14"/>
      <c r="AD60" s="18"/>
      <c r="AE60" s="5"/>
      <c r="AF60" s="5"/>
    </row>
    <row r="61" spans="1:32" ht="11.25" customHeight="1" thickBot="1" x14ac:dyDescent="0.25">
      <c r="A61" s="451">
        <v>14</v>
      </c>
      <c r="B61" s="452" t="str">
        <f>VLOOKUP(A61,チーム!$A$2:$C$43,2,FALSE)</f>
        <v>徳島県立徳島
科学技術高等学校</v>
      </c>
      <c r="C61" s="453" t="str">
        <f>VLOOKUP(A61,チーム!$A$2:$C$43,3,FALSE)</f>
        <v>（徳島県）</v>
      </c>
      <c r="D61" s="13"/>
      <c r="E61" s="13"/>
      <c r="F61" s="103"/>
      <c r="G61" s="22"/>
      <c r="H61" s="370"/>
      <c r="I61" s="179"/>
      <c r="J61" s="430"/>
      <c r="K61" s="227"/>
      <c r="L61" s="421"/>
      <c r="M61" s="179"/>
      <c r="N61" s="434"/>
      <c r="O61" s="377"/>
      <c r="P61" s="364"/>
      <c r="Q61" s="364"/>
      <c r="R61" s="364"/>
      <c r="S61" s="477"/>
      <c r="T61" s="215"/>
      <c r="U61" s="359"/>
      <c r="V61" s="14"/>
      <c r="W61" s="415"/>
      <c r="X61" s="438"/>
      <c r="Y61" s="358"/>
      <c r="Z61" s="112"/>
      <c r="AA61" s="29"/>
      <c r="AB61" s="19"/>
      <c r="AC61" s="32"/>
      <c r="AD61" s="460">
        <v>35</v>
      </c>
      <c r="AE61" s="452" t="str">
        <f>VLOOKUP(AD61,チーム!$A$2:$C$43,2,FALSE)</f>
        <v>宮城県登米
総合産業高等学校</v>
      </c>
      <c r="AF61" s="453" t="str">
        <f>VLOOKUP(AD61,チーム!$A$2:$C$43,3,FALSE)</f>
        <v>（宮城県）</v>
      </c>
    </row>
    <row r="62" spans="1:32" ht="11.25" customHeight="1" thickTop="1" x14ac:dyDescent="0.2">
      <c r="A62" s="451"/>
      <c r="B62" s="452"/>
      <c r="C62" s="453"/>
      <c r="D62" s="164"/>
      <c r="E62" s="165"/>
      <c r="F62" s="478">
        <v>15</v>
      </c>
      <c r="G62" s="22"/>
      <c r="H62" s="370"/>
      <c r="I62" s="179"/>
      <c r="J62" s="430"/>
      <c r="K62" s="227"/>
      <c r="L62" s="422"/>
      <c r="M62" s="179"/>
      <c r="N62" s="434"/>
      <c r="O62" s="377"/>
      <c r="P62" s="364"/>
      <c r="Q62" s="364"/>
      <c r="R62" s="364"/>
      <c r="S62" s="477"/>
      <c r="T62" s="216"/>
      <c r="U62" s="446"/>
      <c r="V62" s="214"/>
      <c r="W62" s="416">
        <v>0</v>
      </c>
      <c r="X62" s="438"/>
      <c r="Y62" s="359"/>
      <c r="Z62" s="140"/>
      <c r="AA62" s="483">
        <v>1</v>
      </c>
      <c r="AB62" s="193"/>
      <c r="AC62" s="194"/>
      <c r="AD62" s="460"/>
      <c r="AE62" s="452"/>
      <c r="AF62" s="453"/>
    </row>
    <row r="63" spans="1:32" ht="9.9499999999999993" customHeight="1" thickBot="1" x14ac:dyDescent="0.25">
      <c r="A63" s="8"/>
      <c r="B63" s="26"/>
      <c r="C63" s="9"/>
      <c r="D63" s="13"/>
      <c r="E63" s="424" t="str">
        <f>IF(OR(F62="",F64=""),"C2","")</f>
        <v/>
      </c>
      <c r="F63" s="478"/>
      <c r="G63" s="22"/>
      <c r="H63" s="370"/>
      <c r="I63" s="179"/>
      <c r="J63" s="430"/>
      <c r="K63" s="227"/>
      <c r="L63" s="422"/>
      <c r="M63" s="179"/>
      <c r="N63" s="434"/>
      <c r="O63" s="377"/>
      <c r="P63" s="364"/>
      <c r="Q63" s="364"/>
      <c r="R63" s="364"/>
      <c r="S63" s="477"/>
      <c r="T63" s="215"/>
      <c r="U63" s="446"/>
      <c r="V63" s="215"/>
      <c r="W63" s="417"/>
      <c r="X63" s="216"/>
      <c r="Y63" s="359"/>
      <c r="Z63" s="139"/>
      <c r="AA63" s="483"/>
      <c r="AB63" s="438" t="str">
        <f>IF(OR(AA62="",AA64=""),"B1","")</f>
        <v/>
      </c>
      <c r="AC63" s="33"/>
      <c r="AD63" s="18"/>
      <c r="AE63" s="5"/>
      <c r="AF63" s="5"/>
    </row>
    <row r="64" spans="1:32" ht="9.9499999999999993" customHeight="1" thickTop="1" x14ac:dyDescent="0.2">
      <c r="A64" s="8"/>
      <c r="B64" s="26"/>
      <c r="C64" s="27"/>
      <c r="D64" s="13"/>
      <c r="E64" s="424"/>
      <c r="F64" s="479">
        <v>6</v>
      </c>
      <c r="G64" s="178"/>
      <c r="H64" s="425">
        <v>8</v>
      </c>
      <c r="I64" s="179"/>
      <c r="J64" s="430"/>
      <c r="K64" s="227"/>
      <c r="L64" s="422"/>
      <c r="M64" s="179"/>
      <c r="N64" s="434"/>
      <c r="O64" s="377"/>
      <c r="P64" s="364"/>
      <c r="Q64" s="364"/>
      <c r="R64" s="364"/>
      <c r="S64" s="477"/>
      <c r="T64" s="215"/>
      <c r="U64" s="447"/>
      <c r="V64" s="215"/>
      <c r="W64" s="417"/>
      <c r="X64" s="216"/>
      <c r="Y64" s="418">
        <v>13</v>
      </c>
      <c r="Z64" s="188"/>
      <c r="AA64" s="442">
        <v>14</v>
      </c>
      <c r="AB64" s="438"/>
      <c r="AC64" s="14"/>
      <c r="AD64" s="5"/>
      <c r="AE64" s="86"/>
      <c r="AF64" s="27"/>
    </row>
    <row r="65" spans="1:32" ht="11.25" customHeight="1" thickBot="1" x14ac:dyDescent="0.25">
      <c r="A65" s="451">
        <v>15</v>
      </c>
      <c r="B65" s="452" t="str">
        <f>VLOOKUP(A65,チーム!$A$2:$C$43,2,FALSE)</f>
        <v>三重県立
四日市工業高等学校</v>
      </c>
      <c r="C65" s="453" t="str">
        <f>VLOOKUP(A65,チーム!$A$2:$C$43,3,FALSE)</f>
        <v>（三重県）</v>
      </c>
      <c r="D65" s="166"/>
      <c r="E65" s="167"/>
      <c r="F65" s="480"/>
      <c r="G65" s="179"/>
      <c r="H65" s="425"/>
      <c r="I65" s="179"/>
      <c r="J65" s="430"/>
      <c r="K65" s="227"/>
      <c r="L65" s="422"/>
      <c r="M65" s="179"/>
      <c r="N65" s="434"/>
      <c r="O65" s="377"/>
      <c r="P65" s="364"/>
      <c r="Q65" s="364"/>
      <c r="R65" s="364"/>
      <c r="S65" s="477"/>
      <c r="T65" s="215"/>
      <c r="U65" s="447"/>
      <c r="V65" s="215"/>
      <c r="W65" s="417"/>
      <c r="X65" s="215"/>
      <c r="Y65" s="418"/>
      <c r="Z65" s="204"/>
      <c r="AA65" s="439"/>
      <c r="AB65" s="195"/>
      <c r="AC65" s="192"/>
      <c r="AD65" s="460">
        <v>36</v>
      </c>
      <c r="AE65" s="452" t="str">
        <f>VLOOKUP(AD65,チーム!$A$2:$C$43,2,FALSE)</f>
        <v>佐賀県立
牛津高等学校</v>
      </c>
      <c r="AF65" s="453" t="str">
        <f>VLOOKUP(AD65,チーム!$A$2:$C$43,3,FALSE)</f>
        <v>（佐賀県）</v>
      </c>
    </row>
    <row r="66" spans="1:32" ht="11.25" customHeight="1" thickTop="1" thickBot="1" x14ac:dyDescent="0.25">
      <c r="A66" s="451"/>
      <c r="B66" s="452"/>
      <c r="C66" s="453"/>
      <c r="D66" s="13"/>
      <c r="E66" s="13"/>
      <c r="F66" s="103"/>
      <c r="G66" s="424" t="str">
        <f>IF(OR(H64="",H67=""),"B2","")</f>
        <v/>
      </c>
      <c r="H66" s="426"/>
      <c r="I66" s="181"/>
      <c r="J66" s="430"/>
      <c r="K66" s="227"/>
      <c r="L66" s="422"/>
      <c r="M66" s="179"/>
      <c r="N66" s="434"/>
      <c r="O66" s="377"/>
      <c r="P66" s="364"/>
      <c r="Q66" s="364"/>
      <c r="R66" s="364"/>
      <c r="S66" s="477"/>
      <c r="T66" s="215"/>
      <c r="U66" s="447"/>
      <c r="V66" s="215"/>
      <c r="W66" s="417"/>
      <c r="X66" s="218"/>
      <c r="Y66" s="419"/>
      <c r="Z66" s="441" t="str">
        <f>IF(OR(Y64="",Y67=""),"C2","")</f>
        <v/>
      </c>
      <c r="AA66" s="15"/>
      <c r="AB66" s="14"/>
      <c r="AC66" s="14"/>
      <c r="AD66" s="460"/>
      <c r="AE66" s="452"/>
      <c r="AF66" s="453"/>
    </row>
    <row r="67" spans="1:32" ht="9.9499999999999993" customHeight="1" thickTop="1" x14ac:dyDescent="0.2">
      <c r="A67" s="8"/>
      <c r="B67" s="26"/>
      <c r="C67" s="27"/>
      <c r="D67" s="13"/>
      <c r="E67" s="13"/>
      <c r="F67" s="103"/>
      <c r="G67" s="424"/>
      <c r="H67" s="427">
        <v>7</v>
      </c>
      <c r="I67" s="371"/>
      <c r="J67" s="60"/>
      <c r="K67" s="228"/>
      <c r="L67" s="422"/>
      <c r="M67" s="179"/>
      <c r="N67" s="434"/>
      <c r="O67" s="377"/>
      <c r="P67" s="364"/>
      <c r="Q67" s="364"/>
      <c r="R67" s="364"/>
      <c r="S67" s="477"/>
      <c r="T67" s="215"/>
      <c r="U67" s="447"/>
      <c r="V67" s="217"/>
      <c r="W67" s="376"/>
      <c r="X67" s="379"/>
      <c r="Y67" s="411">
        <v>3</v>
      </c>
      <c r="Z67" s="441"/>
      <c r="AA67" s="15"/>
      <c r="AB67" s="14"/>
      <c r="AC67" s="33"/>
      <c r="AD67" s="18"/>
      <c r="AE67" s="51"/>
      <c r="AF67" s="27"/>
    </row>
    <row r="68" spans="1:32" ht="9.9499999999999993" customHeight="1" x14ac:dyDescent="0.2">
      <c r="A68" s="8"/>
      <c r="B68" s="26"/>
      <c r="C68" s="27"/>
      <c r="D68" s="13"/>
      <c r="E68" s="13"/>
      <c r="F68" s="103"/>
      <c r="G68" s="182"/>
      <c r="H68" s="430"/>
      <c r="I68" s="371"/>
      <c r="J68" s="66"/>
      <c r="K68" s="228"/>
      <c r="L68" s="422"/>
      <c r="M68" s="179"/>
      <c r="N68" s="434"/>
      <c r="O68" s="377"/>
      <c r="P68" s="364"/>
      <c r="Q68" s="364"/>
      <c r="R68" s="364"/>
      <c r="S68" s="477"/>
      <c r="T68" s="215"/>
      <c r="U68" s="447"/>
      <c r="V68" s="216"/>
      <c r="W68" s="378"/>
      <c r="X68" s="379"/>
      <c r="Y68" s="412"/>
      <c r="Z68" s="204"/>
      <c r="AA68" s="15"/>
      <c r="AB68" s="14"/>
      <c r="AC68" s="33"/>
      <c r="AD68" s="18"/>
      <c r="AE68" s="9"/>
      <c r="AF68" s="27"/>
    </row>
    <row r="69" spans="1:32" ht="11.25" customHeight="1" thickBot="1" x14ac:dyDescent="0.25">
      <c r="A69" s="451">
        <v>16</v>
      </c>
      <c r="B69" s="452" t="str">
        <f>VLOOKUP(A69,チーム!$A$2:$C$43,2,FALSE)</f>
        <v>星稜高等学校</v>
      </c>
      <c r="C69" s="453" t="str">
        <f>VLOOKUP(A69,チーム!$A$2:$C$43,3,FALSE)</f>
        <v>（石川県）</v>
      </c>
      <c r="D69" s="166"/>
      <c r="E69" s="166"/>
      <c r="F69" s="183"/>
      <c r="G69" s="181"/>
      <c r="H69" s="430"/>
      <c r="I69" s="371"/>
      <c r="J69" s="66"/>
      <c r="K69" s="227"/>
      <c r="L69" s="422"/>
      <c r="M69" s="179"/>
      <c r="N69" s="434"/>
      <c r="O69" s="377"/>
      <c r="P69" s="364"/>
      <c r="Q69" s="364"/>
      <c r="R69" s="364"/>
      <c r="S69" s="477"/>
      <c r="T69" s="215"/>
      <c r="U69" s="447"/>
      <c r="V69" s="216"/>
      <c r="W69" s="405"/>
      <c r="X69" s="358"/>
      <c r="Y69" s="412"/>
      <c r="Z69" s="202"/>
      <c r="AA69" s="199"/>
      <c r="AB69" s="203"/>
      <c r="AC69" s="203"/>
      <c r="AD69" s="460">
        <v>37</v>
      </c>
      <c r="AE69" s="452" t="str">
        <f>VLOOKUP(AD69,チーム!$A$2:$C$43,2,FALSE)</f>
        <v>伊那弥生ヶ丘
高等学校</v>
      </c>
      <c r="AF69" s="453" t="str">
        <f>VLOOKUP(AD69,チーム!$A$2:$C$43,3,FALSE)</f>
        <v>（長野県）</v>
      </c>
    </row>
    <row r="70" spans="1:32" ht="11.25" customHeight="1" thickTop="1" x14ac:dyDescent="0.25">
      <c r="A70" s="451"/>
      <c r="B70" s="452"/>
      <c r="C70" s="453"/>
      <c r="D70" s="164"/>
      <c r="E70" s="164"/>
      <c r="F70" s="103"/>
      <c r="G70" s="22"/>
      <c r="H70" s="370"/>
      <c r="I70" s="371"/>
      <c r="J70" s="66"/>
      <c r="K70" s="227"/>
      <c r="L70" s="422"/>
      <c r="M70" s="179"/>
      <c r="N70" s="434"/>
      <c r="O70" s="377"/>
      <c r="P70" s="364"/>
      <c r="Q70" s="364"/>
      <c r="R70" s="364"/>
      <c r="S70" s="477"/>
      <c r="T70" s="400"/>
      <c r="U70" s="447"/>
      <c r="V70" s="216"/>
      <c r="W70" s="376"/>
      <c r="X70" s="359"/>
      <c r="Y70" s="359"/>
      <c r="Z70" s="112"/>
      <c r="AA70" s="14"/>
      <c r="AB70" s="189"/>
      <c r="AC70" s="189"/>
      <c r="AD70" s="460"/>
      <c r="AE70" s="452"/>
      <c r="AF70" s="453"/>
    </row>
    <row r="71" spans="1:32" ht="9.9499999999999993" customHeight="1" thickBot="1" x14ac:dyDescent="0.25">
      <c r="A71" s="8"/>
      <c r="B71" s="26"/>
      <c r="C71" s="27"/>
      <c r="D71" s="13"/>
      <c r="E71" s="13"/>
      <c r="F71" s="103"/>
      <c r="G71" s="22"/>
      <c r="H71" s="370"/>
      <c r="I71" s="371"/>
      <c r="J71" s="66"/>
      <c r="K71" s="420"/>
      <c r="L71" s="423"/>
      <c r="M71" s="181"/>
      <c r="N71" s="434"/>
      <c r="O71" s="377"/>
      <c r="P71" s="364"/>
      <c r="Q71" s="364"/>
      <c r="R71" s="364"/>
      <c r="S71" s="477"/>
      <c r="T71" s="401"/>
      <c r="U71" s="448"/>
      <c r="V71" s="438"/>
      <c r="W71" s="405"/>
      <c r="X71" s="358"/>
      <c r="Y71" s="359"/>
      <c r="Z71" s="112"/>
      <c r="AA71" s="12"/>
      <c r="AB71" s="32"/>
      <c r="AC71" s="33"/>
      <c r="AD71" s="18"/>
      <c r="AE71" s="9"/>
      <c r="AF71" s="27"/>
    </row>
    <row r="72" spans="1:32" ht="9.9499999999999993" customHeight="1" thickTop="1" x14ac:dyDescent="0.2">
      <c r="A72" s="8"/>
      <c r="B72" s="26"/>
      <c r="C72" s="27"/>
      <c r="D72" s="13"/>
      <c r="E72" s="13"/>
      <c r="F72" s="103"/>
      <c r="G72" s="22"/>
      <c r="H72" s="370"/>
      <c r="I72" s="371"/>
      <c r="J72" s="66"/>
      <c r="K72" s="420"/>
      <c r="L72" s="433"/>
      <c r="M72" s="371"/>
      <c r="N72" s="22"/>
      <c r="O72" s="377"/>
      <c r="P72" s="364"/>
      <c r="Q72" s="364"/>
      <c r="R72" s="364"/>
      <c r="S72" s="376"/>
      <c r="T72" s="398"/>
      <c r="U72" s="444"/>
      <c r="V72" s="438"/>
      <c r="W72" s="376"/>
      <c r="X72" s="358"/>
      <c r="Y72" s="359"/>
      <c r="Z72" s="112"/>
      <c r="AA72" s="14"/>
      <c r="AB72" s="14"/>
      <c r="AC72" s="14"/>
      <c r="AD72" s="18"/>
      <c r="AE72" s="51"/>
      <c r="AF72" s="27"/>
    </row>
    <row r="73" spans="1:32" ht="11.25" customHeight="1" thickBot="1" x14ac:dyDescent="0.25">
      <c r="A73" s="451">
        <v>17</v>
      </c>
      <c r="B73" s="452" t="str">
        <f>VLOOKUP(A73,チーム!$A$2:$C$43,2,FALSE)</f>
        <v>米子松蔭高等学校</v>
      </c>
      <c r="C73" s="453" t="str">
        <f>VLOOKUP(A73,チーム!$A$2:$C$43,3,FALSE)</f>
        <v>（鳥取県）</v>
      </c>
      <c r="D73" s="166"/>
      <c r="E73" s="166"/>
      <c r="F73" s="98"/>
      <c r="G73" s="13"/>
      <c r="H73" s="368"/>
      <c r="I73" s="367"/>
      <c r="J73" s="60"/>
      <c r="K73" s="227"/>
      <c r="L73" s="434"/>
      <c r="M73" s="371"/>
      <c r="N73" s="22"/>
      <c r="O73" s="377"/>
      <c r="P73" s="364"/>
      <c r="Q73" s="364"/>
      <c r="R73" s="364"/>
      <c r="S73" s="407"/>
      <c r="T73" s="398"/>
      <c r="U73" s="445"/>
      <c r="V73" s="215"/>
      <c r="W73" s="405"/>
      <c r="X73" s="358"/>
      <c r="Y73" s="358"/>
      <c r="Z73" s="140"/>
      <c r="AA73" s="15"/>
      <c r="AB73" s="203"/>
      <c r="AC73" s="203"/>
      <c r="AD73" s="460">
        <v>38</v>
      </c>
      <c r="AE73" s="452" t="str">
        <f>VLOOKUP(AD73,チーム!$A$2:$C$43,2,FALSE)</f>
        <v>和歌山県立
箕島高等学校</v>
      </c>
      <c r="AF73" s="453" t="str">
        <f>VLOOKUP(AD73,チーム!$A$2:$C$43,3,FALSE)</f>
        <v>（和歌山県）</v>
      </c>
    </row>
    <row r="74" spans="1:32" ht="11.25" customHeight="1" thickTop="1" x14ac:dyDescent="0.2">
      <c r="A74" s="451"/>
      <c r="B74" s="452"/>
      <c r="C74" s="453"/>
      <c r="D74" s="164"/>
      <c r="E74" s="164"/>
      <c r="F74" s="168"/>
      <c r="G74" s="165"/>
      <c r="H74" s="425">
        <v>25</v>
      </c>
      <c r="I74" s="367"/>
      <c r="J74" s="60"/>
      <c r="K74" s="227"/>
      <c r="L74" s="434"/>
      <c r="M74" s="371"/>
      <c r="N74" s="22"/>
      <c r="O74" s="377"/>
      <c r="P74" s="364"/>
      <c r="Q74" s="364"/>
      <c r="R74" s="364"/>
      <c r="S74" s="407"/>
      <c r="T74" s="398"/>
      <c r="U74" s="445"/>
      <c r="V74" s="215"/>
      <c r="W74" s="376"/>
      <c r="X74" s="359"/>
      <c r="Y74" s="418">
        <v>3</v>
      </c>
      <c r="Z74" s="188"/>
      <c r="AA74" s="189"/>
      <c r="AB74" s="189"/>
      <c r="AC74" s="189"/>
      <c r="AD74" s="460"/>
      <c r="AE74" s="452"/>
      <c r="AF74" s="453"/>
    </row>
    <row r="75" spans="1:32" ht="9.9499999999999993" customHeight="1" x14ac:dyDescent="0.2">
      <c r="A75" s="8"/>
      <c r="B75" s="26"/>
      <c r="C75" s="27"/>
      <c r="D75" s="13"/>
      <c r="E75" s="13"/>
      <c r="F75" s="98"/>
      <c r="G75" s="176"/>
      <c r="H75" s="425"/>
      <c r="I75" s="367"/>
      <c r="J75" s="60"/>
      <c r="K75" s="227"/>
      <c r="L75" s="434"/>
      <c r="M75" s="371"/>
      <c r="N75" s="22"/>
      <c r="O75" s="377"/>
      <c r="P75" s="364"/>
      <c r="Q75" s="364"/>
      <c r="R75" s="364"/>
      <c r="S75" s="376"/>
      <c r="T75" s="398"/>
      <c r="U75" s="445"/>
      <c r="V75" s="215"/>
      <c r="W75" s="405"/>
      <c r="X75" s="358"/>
      <c r="Y75" s="418"/>
      <c r="Z75" s="204"/>
      <c r="AA75" s="12"/>
      <c r="AB75" s="32"/>
      <c r="AC75" s="33"/>
      <c r="AD75" s="18"/>
      <c r="AE75" s="51"/>
      <c r="AF75" s="27"/>
    </row>
    <row r="76" spans="1:32" ht="9.9499999999999993" customHeight="1" thickBot="1" x14ac:dyDescent="0.25">
      <c r="A76" s="8"/>
      <c r="B76" s="51"/>
      <c r="C76" s="27"/>
      <c r="D76" s="13"/>
      <c r="E76" s="13"/>
      <c r="F76" s="98"/>
      <c r="G76" s="424"/>
      <c r="H76" s="426"/>
      <c r="I76" s="367"/>
      <c r="J76" s="60"/>
      <c r="K76" s="227"/>
      <c r="L76" s="434"/>
      <c r="M76" s="371"/>
      <c r="N76" s="22"/>
      <c r="O76" s="377"/>
      <c r="P76" s="364"/>
      <c r="Q76" s="364"/>
      <c r="R76" s="364"/>
      <c r="S76" s="376"/>
      <c r="T76" s="398"/>
      <c r="U76" s="445"/>
      <c r="V76" s="215"/>
      <c r="W76" s="376"/>
      <c r="X76" s="358"/>
      <c r="Y76" s="419"/>
      <c r="Z76" s="441" t="str">
        <f>IF(OR(Y74="",Y77=""),"C3","")</f>
        <v/>
      </c>
      <c r="AA76" s="14"/>
      <c r="AB76" s="14"/>
      <c r="AC76" s="14"/>
      <c r="AD76" s="18"/>
      <c r="AE76" s="9"/>
      <c r="AF76" s="27"/>
    </row>
    <row r="77" spans="1:32" ht="11.25" customHeight="1" thickTop="1" thickBot="1" x14ac:dyDescent="0.25">
      <c r="A77" s="451">
        <v>18</v>
      </c>
      <c r="B77" s="452" t="str">
        <f>VLOOKUP(A77,チーム!$A$2:$C$43,2,FALSE)</f>
        <v>盛岡中央高等学校</v>
      </c>
      <c r="C77" s="453" t="str">
        <f>VLOOKUP(A77,チーム!$A$2:$C$43,3,FALSE)</f>
        <v>（岩手県）</v>
      </c>
      <c r="D77" s="13"/>
      <c r="E77" s="13"/>
      <c r="F77" s="98"/>
      <c r="G77" s="424"/>
      <c r="H77" s="427">
        <v>18</v>
      </c>
      <c r="I77" s="165"/>
      <c r="J77" s="425">
        <v>1</v>
      </c>
      <c r="K77" s="227"/>
      <c r="L77" s="434"/>
      <c r="M77" s="371"/>
      <c r="N77" s="22"/>
      <c r="O77" s="377"/>
      <c r="P77" s="364"/>
      <c r="Q77" s="364"/>
      <c r="R77" s="364"/>
      <c r="S77" s="407"/>
      <c r="T77" s="398"/>
      <c r="U77" s="445"/>
      <c r="V77" s="215"/>
      <c r="W77" s="413">
        <v>0</v>
      </c>
      <c r="X77" s="196"/>
      <c r="Y77" s="411">
        <v>28</v>
      </c>
      <c r="Z77" s="441"/>
      <c r="AA77" s="29"/>
      <c r="AB77" s="19"/>
      <c r="AC77" s="32"/>
      <c r="AD77" s="460">
        <v>39</v>
      </c>
      <c r="AE77" s="452" t="str">
        <f>VLOOKUP(AD77,チーム!$A$2:$C$43,2,FALSE)</f>
        <v>豊川高等学校</v>
      </c>
      <c r="AF77" s="453" t="str">
        <f>VLOOKUP(AD77,チーム!$A$2:$C$43,3,FALSE)</f>
        <v>（愛知県）</v>
      </c>
    </row>
    <row r="78" spans="1:32" ht="11.25" customHeight="1" thickTop="1" x14ac:dyDescent="0.2">
      <c r="A78" s="451"/>
      <c r="B78" s="452"/>
      <c r="C78" s="453"/>
      <c r="D78" s="164"/>
      <c r="E78" s="165"/>
      <c r="F78" s="478">
        <v>25</v>
      </c>
      <c r="G78" s="176"/>
      <c r="H78" s="430"/>
      <c r="I78" s="176"/>
      <c r="J78" s="425"/>
      <c r="K78" s="227"/>
      <c r="L78" s="434"/>
      <c r="M78" s="371"/>
      <c r="N78" s="22"/>
      <c r="O78" s="377"/>
      <c r="P78" s="364"/>
      <c r="Q78" s="364"/>
      <c r="R78" s="364"/>
      <c r="S78" s="407"/>
      <c r="T78" s="398"/>
      <c r="U78" s="445"/>
      <c r="V78" s="216"/>
      <c r="W78" s="413"/>
      <c r="X78" s="216"/>
      <c r="Y78" s="412"/>
      <c r="Z78" s="206"/>
      <c r="AA78" s="483">
        <v>14</v>
      </c>
      <c r="AB78" s="193"/>
      <c r="AC78" s="194"/>
      <c r="AD78" s="460"/>
      <c r="AE78" s="452"/>
      <c r="AF78" s="453"/>
    </row>
    <row r="79" spans="1:32" ht="9.9499999999999993" customHeight="1" thickBot="1" x14ac:dyDescent="0.25">
      <c r="A79" s="8"/>
      <c r="B79" s="51"/>
      <c r="C79" s="27"/>
      <c r="D79" s="13"/>
      <c r="E79" s="424" t="str">
        <f>IF(OR(F78="",F80=""),"C3","")</f>
        <v/>
      </c>
      <c r="F79" s="484"/>
      <c r="G79" s="167"/>
      <c r="H79" s="430"/>
      <c r="I79" s="176"/>
      <c r="J79" s="429"/>
      <c r="K79" s="227"/>
      <c r="L79" s="434"/>
      <c r="M79" s="371"/>
      <c r="N79" s="22"/>
      <c r="O79" s="377"/>
      <c r="P79" s="364"/>
      <c r="Q79" s="364"/>
      <c r="R79" s="364"/>
      <c r="S79" s="407"/>
      <c r="T79" s="398"/>
      <c r="U79" s="445"/>
      <c r="V79" s="216"/>
      <c r="W79" s="414"/>
      <c r="X79" s="216"/>
      <c r="Y79" s="412"/>
      <c r="Z79" s="207"/>
      <c r="AA79" s="450"/>
      <c r="AB79" s="438" t="str">
        <f>IF(OR(AA78="",AA80=""),"B2","")</f>
        <v/>
      </c>
      <c r="AC79" s="33"/>
      <c r="AD79" s="18"/>
      <c r="AE79" s="9"/>
      <c r="AF79" s="27"/>
    </row>
    <row r="80" spans="1:32" ht="9.9499999999999993" customHeight="1" thickTop="1" x14ac:dyDescent="0.2">
      <c r="A80" s="8"/>
      <c r="B80" s="26"/>
      <c r="C80" s="27"/>
      <c r="D80" s="13"/>
      <c r="E80" s="424"/>
      <c r="F80" s="480">
        <v>11</v>
      </c>
      <c r="G80" s="13"/>
      <c r="H80" s="368"/>
      <c r="I80" s="176"/>
      <c r="J80" s="429"/>
      <c r="K80" s="227"/>
      <c r="L80" s="434"/>
      <c r="M80" s="371"/>
      <c r="N80" s="22"/>
      <c r="O80" s="377"/>
      <c r="P80" s="364"/>
      <c r="Q80" s="364"/>
      <c r="R80" s="364"/>
      <c r="S80" s="407"/>
      <c r="T80" s="398"/>
      <c r="U80" s="445"/>
      <c r="V80" s="215"/>
      <c r="W80" s="414"/>
      <c r="X80" s="216"/>
      <c r="Y80" s="359"/>
      <c r="Z80" s="112"/>
      <c r="AA80" s="439">
        <v>7</v>
      </c>
      <c r="AB80" s="438"/>
      <c r="AC80" s="14"/>
      <c r="AD80" s="5"/>
      <c r="AE80" s="9"/>
      <c r="AF80" s="27"/>
    </row>
    <row r="81" spans="1:32" ht="11.25" customHeight="1" thickBot="1" x14ac:dyDescent="0.25">
      <c r="A81" s="451">
        <v>19</v>
      </c>
      <c r="B81" s="452" t="str">
        <f>VLOOKUP(A81,チーム!$A$2:$C$43,2,FALSE)</f>
        <v>茨城県立
下妻第二高等学校</v>
      </c>
      <c r="C81" s="453" t="str">
        <f>VLOOKUP(A81,チーム!$A$2:$C$43,3,FALSE)</f>
        <v>（茨城県）</v>
      </c>
      <c r="D81" s="166"/>
      <c r="E81" s="167"/>
      <c r="F81" s="480"/>
      <c r="G81" s="13"/>
      <c r="H81" s="368"/>
      <c r="I81" s="424" t="s">
        <v>379</v>
      </c>
      <c r="J81" s="426"/>
      <c r="K81" s="229"/>
      <c r="L81" s="434"/>
      <c r="M81" s="371"/>
      <c r="N81" s="22"/>
      <c r="O81" s="377"/>
      <c r="P81" s="364"/>
      <c r="Q81" s="364"/>
      <c r="R81" s="364"/>
      <c r="S81" s="407"/>
      <c r="T81" s="398"/>
      <c r="U81" s="445"/>
      <c r="V81" s="218"/>
      <c r="W81" s="415"/>
      <c r="X81" s="438"/>
      <c r="Y81" s="358"/>
      <c r="Z81" s="112"/>
      <c r="AA81" s="439"/>
      <c r="AB81" s="195"/>
      <c r="AC81" s="192"/>
      <c r="AD81" s="460">
        <v>40</v>
      </c>
      <c r="AE81" s="452" t="str">
        <f>VLOOKUP(AD81,チーム!$A$2:$C$43,2,FALSE)</f>
        <v>香川県立
多度津高等学校</v>
      </c>
      <c r="AF81" s="453" t="str">
        <f>VLOOKUP(AD81,チーム!$A$2:$C$43,3,FALSE)</f>
        <v>（香川県）</v>
      </c>
    </row>
    <row r="82" spans="1:32" ht="11.25" customHeight="1" thickTop="1" x14ac:dyDescent="0.2">
      <c r="A82" s="451"/>
      <c r="B82" s="452"/>
      <c r="C82" s="453"/>
      <c r="D82" s="13"/>
      <c r="E82" s="13"/>
      <c r="F82" s="98"/>
      <c r="G82" s="13"/>
      <c r="H82" s="368"/>
      <c r="I82" s="424"/>
      <c r="J82" s="427">
        <v>20</v>
      </c>
      <c r="K82" s="225"/>
      <c r="L82" s="371"/>
      <c r="M82" s="371"/>
      <c r="N82" s="22"/>
      <c r="O82" s="377"/>
      <c r="P82" s="364"/>
      <c r="Q82" s="364"/>
      <c r="R82" s="364"/>
      <c r="S82" s="407"/>
      <c r="T82" s="398"/>
      <c r="U82" s="403"/>
      <c r="V82" s="15"/>
      <c r="W82" s="416">
        <v>19</v>
      </c>
      <c r="X82" s="438"/>
      <c r="Y82" s="359"/>
      <c r="Z82" s="112"/>
      <c r="AA82" s="29"/>
      <c r="AB82" s="19"/>
      <c r="AC82" s="32"/>
      <c r="AD82" s="460"/>
      <c r="AE82" s="452"/>
      <c r="AF82" s="453"/>
    </row>
    <row r="83" spans="1:32" ht="9.9499999999999993" customHeight="1" x14ac:dyDescent="0.2">
      <c r="A83" s="8"/>
      <c r="B83" s="26"/>
      <c r="C83" s="27"/>
      <c r="D83" s="13"/>
      <c r="E83" s="13"/>
      <c r="F83" s="98"/>
      <c r="G83" s="13"/>
      <c r="H83" s="368"/>
      <c r="I83" s="174"/>
      <c r="J83" s="430"/>
      <c r="K83" s="225"/>
      <c r="L83" s="371"/>
      <c r="M83" s="371"/>
      <c r="N83" s="22"/>
      <c r="O83" s="377"/>
      <c r="P83" s="364"/>
      <c r="Q83" s="364"/>
      <c r="R83" s="364"/>
      <c r="S83" s="407"/>
      <c r="T83" s="398"/>
      <c r="U83" s="403"/>
      <c r="V83" s="15"/>
      <c r="W83" s="417"/>
      <c r="X83" s="395"/>
      <c r="Y83" s="359"/>
      <c r="Z83" s="112"/>
      <c r="AA83" s="14"/>
      <c r="AB83" s="5"/>
      <c r="AC83" s="5"/>
      <c r="AD83" s="18"/>
      <c r="AE83" s="9"/>
      <c r="AF83" s="27"/>
    </row>
    <row r="84" spans="1:32" ht="9.9499999999999993" customHeight="1" x14ac:dyDescent="0.2">
      <c r="A84" s="8"/>
      <c r="B84" s="51"/>
      <c r="C84" s="27"/>
      <c r="D84" s="13"/>
      <c r="E84" s="13"/>
      <c r="F84" s="98"/>
      <c r="G84" s="13"/>
      <c r="H84" s="368"/>
      <c r="I84" s="174"/>
      <c r="J84" s="430"/>
      <c r="K84" s="225"/>
      <c r="L84" s="371"/>
      <c r="M84" s="371"/>
      <c r="N84" s="22"/>
      <c r="O84" s="377"/>
      <c r="P84" s="364"/>
      <c r="Q84" s="364"/>
      <c r="R84" s="364"/>
      <c r="S84" s="407"/>
      <c r="T84" s="398"/>
      <c r="U84" s="403"/>
      <c r="V84" s="15"/>
      <c r="W84" s="417"/>
      <c r="X84" s="395"/>
      <c r="Y84" s="359"/>
      <c r="Z84" s="112"/>
      <c r="AA84" s="12"/>
      <c r="AB84" s="32"/>
      <c r="AC84" s="33"/>
      <c r="AD84" s="5"/>
      <c r="AE84" s="9"/>
      <c r="AF84" s="27"/>
    </row>
    <row r="85" spans="1:32" ht="11.25" customHeight="1" thickBot="1" x14ac:dyDescent="0.25">
      <c r="A85" s="451">
        <v>20</v>
      </c>
      <c r="B85" s="452" t="str">
        <f>VLOOKUP(A85,チーム!$A$2:$C$43,2,FALSE)</f>
        <v>読谷高等学校</v>
      </c>
      <c r="C85" s="453" t="str">
        <f>VLOOKUP(A85,チーム!$A$2:$C$43,3,FALSE)</f>
        <v>（沖縄県）</v>
      </c>
      <c r="D85" s="13"/>
      <c r="E85" s="13"/>
      <c r="F85" s="98"/>
      <c r="G85" s="13"/>
      <c r="H85" s="368"/>
      <c r="I85" s="176"/>
      <c r="J85" s="430"/>
      <c r="K85" s="225"/>
      <c r="L85" s="371"/>
      <c r="M85" s="371"/>
      <c r="N85" s="22"/>
      <c r="O85" s="377"/>
      <c r="P85" s="364"/>
      <c r="Q85" s="364"/>
      <c r="R85" s="364"/>
      <c r="S85" s="407"/>
      <c r="T85" s="398"/>
      <c r="U85" s="403"/>
      <c r="V85" s="15"/>
      <c r="W85" s="417"/>
      <c r="X85" s="215"/>
      <c r="Y85" s="359"/>
      <c r="Z85" s="112"/>
      <c r="AA85" s="14"/>
      <c r="AB85" s="14"/>
      <c r="AC85" s="14"/>
      <c r="AD85" s="460">
        <v>41</v>
      </c>
      <c r="AE85" s="452" t="str">
        <f>VLOOKUP(AD85,チーム!$A$2:$C$43,2,FALSE)</f>
        <v>埼玉県立秩父
農工科学高等学校</v>
      </c>
      <c r="AF85" s="453" t="str">
        <f>VLOOKUP(AD85,チーム!$A$2:$C$43,3,FALSE)</f>
        <v>（埼玉県）</v>
      </c>
    </row>
    <row r="86" spans="1:32" ht="11.25" customHeight="1" thickTop="1" x14ac:dyDescent="0.2">
      <c r="A86" s="451"/>
      <c r="B86" s="452"/>
      <c r="C86" s="453"/>
      <c r="D86" s="164"/>
      <c r="E86" s="164"/>
      <c r="F86" s="168"/>
      <c r="G86" s="165"/>
      <c r="H86" s="431">
        <v>17</v>
      </c>
      <c r="I86" s="176"/>
      <c r="J86" s="430"/>
      <c r="K86" s="225"/>
      <c r="L86" s="371"/>
      <c r="M86" s="371"/>
      <c r="N86" s="22"/>
      <c r="O86" s="377"/>
      <c r="P86" s="364"/>
      <c r="Q86" s="364"/>
      <c r="R86" s="364"/>
      <c r="S86" s="407"/>
      <c r="T86" s="398"/>
      <c r="U86" s="404"/>
      <c r="W86" s="417"/>
      <c r="X86" s="215"/>
      <c r="Y86" s="449">
        <v>1</v>
      </c>
      <c r="Z86" s="200"/>
      <c r="AA86" s="201"/>
      <c r="AB86" s="189"/>
      <c r="AC86" s="189"/>
      <c r="AD86" s="460"/>
      <c r="AE86" s="452"/>
      <c r="AF86" s="453"/>
    </row>
    <row r="87" spans="1:32" ht="9.9499999999999993" customHeight="1" thickBot="1" x14ac:dyDescent="0.25">
      <c r="A87" s="8"/>
      <c r="B87" s="51"/>
      <c r="C87" s="27"/>
      <c r="D87" s="13"/>
      <c r="E87" s="13"/>
      <c r="F87" s="98"/>
      <c r="G87" s="424"/>
      <c r="H87" s="432"/>
      <c r="I87" s="167"/>
      <c r="J87" s="430"/>
      <c r="K87" s="225"/>
      <c r="L87" s="371"/>
      <c r="M87" s="371"/>
      <c r="N87" s="22"/>
      <c r="O87" s="377"/>
      <c r="P87" s="364"/>
      <c r="Q87" s="364"/>
      <c r="R87" s="364"/>
      <c r="S87" s="407"/>
      <c r="T87" s="398"/>
      <c r="U87" s="404"/>
      <c r="W87" s="417"/>
      <c r="X87" s="396"/>
      <c r="Y87" s="450"/>
      <c r="Z87" s="441"/>
      <c r="AA87" s="15"/>
      <c r="AB87" s="14"/>
      <c r="AC87" s="33"/>
      <c r="AD87" s="18"/>
      <c r="AE87" s="9"/>
      <c r="AF87" s="27"/>
    </row>
    <row r="88" spans="1:32" ht="12" customHeight="1" thickTop="1" x14ac:dyDescent="0.2">
      <c r="A88" s="8"/>
      <c r="B88" s="26"/>
      <c r="C88" s="27"/>
      <c r="D88" s="13"/>
      <c r="E88" s="13"/>
      <c r="F88" s="98"/>
      <c r="G88" s="424"/>
      <c r="H88" s="482">
        <v>1</v>
      </c>
      <c r="I88" s="367"/>
      <c r="J88" s="13"/>
      <c r="K88" s="230"/>
      <c r="L88" s="374"/>
      <c r="M88" s="374"/>
      <c r="N88" s="18"/>
      <c r="O88" s="224"/>
      <c r="P88" s="367"/>
      <c r="Q88" s="367"/>
      <c r="R88" s="367"/>
      <c r="S88" s="407"/>
      <c r="T88" s="402"/>
      <c r="U88" s="404"/>
      <c r="W88" s="378"/>
      <c r="X88" s="379"/>
      <c r="Y88" s="443">
        <v>9</v>
      </c>
      <c r="Z88" s="441"/>
      <c r="AA88" s="15"/>
      <c r="AB88" s="14"/>
      <c r="AC88" s="33"/>
      <c r="AD88" s="5"/>
      <c r="AE88" s="9"/>
      <c r="AF88" s="27"/>
    </row>
    <row r="89" spans="1:32" ht="11.25" customHeight="1" thickBot="1" x14ac:dyDescent="0.3">
      <c r="A89" s="451">
        <v>21</v>
      </c>
      <c r="B89" s="452" t="str">
        <f>VLOOKUP(A89,チーム!$A$2:$C$43,2,FALSE)</f>
        <v>滋賀県立
栗東高等学校</v>
      </c>
      <c r="C89" s="453" t="str">
        <f>VLOOKUP(A89,チーム!$A$2:$C$43,3,FALSE)</f>
        <v>（滋賀県）</v>
      </c>
      <c r="D89" s="169"/>
      <c r="E89" s="169"/>
      <c r="F89" s="170"/>
      <c r="G89" s="171"/>
      <c r="H89" s="482"/>
      <c r="I89" s="369"/>
      <c r="J89" s="76"/>
      <c r="K89" s="231"/>
      <c r="L89" s="365"/>
      <c r="M89" s="365"/>
      <c r="O89" s="384"/>
      <c r="P89" s="385"/>
      <c r="Q89" s="385"/>
      <c r="R89" s="385"/>
      <c r="S89" s="384"/>
      <c r="T89" s="385"/>
      <c r="U89" s="404"/>
      <c r="W89" s="405"/>
      <c r="X89" s="358"/>
      <c r="Y89" s="443"/>
      <c r="Z89" s="202"/>
      <c r="AA89" s="199"/>
      <c r="AB89" s="203"/>
      <c r="AC89" s="203"/>
      <c r="AD89" s="460">
        <v>42</v>
      </c>
      <c r="AE89" s="452" t="str">
        <f>VLOOKUP(AD89,チーム!$A$2:$C$43,2,FALSE)</f>
        <v>鹿児島県立
鹿児島工業高等学校</v>
      </c>
      <c r="AF89" s="453" t="str">
        <f>VLOOKUP(AD89,チーム!$A$2:$C$43,3,FALSE)</f>
        <v>（鹿児島県）</v>
      </c>
    </row>
    <row r="90" spans="1:32" ht="11.25" customHeight="1" thickTop="1" x14ac:dyDescent="0.25">
      <c r="A90" s="451"/>
      <c r="B90" s="452"/>
      <c r="C90" s="453"/>
      <c r="D90" s="5"/>
      <c r="E90" s="5"/>
      <c r="F90" s="101"/>
      <c r="G90" s="76"/>
      <c r="H90" s="369"/>
      <c r="I90" s="369"/>
      <c r="J90" s="76"/>
      <c r="K90" s="231"/>
      <c r="L90" s="365"/>
      <c r="M90" s="365"/>
      <c r="O90" s="384"/>
      <c r="P90" s="385"/>
      <c r="Q90" s="385"/>
      <c r="R90" s="385"/>
      <c r="S90" s="384"/>
      <c r="T90" s="385"/>
      <c r="U90" s="404"/>
      <c r="W90" s="376"/>
      <c r="X90" s="359"/>
      <c r="Y90" s="359"/>
      <c r="Z90" s="112"/>
      <c r="AA90" s="14"/>
      <c r="AB90" s="14"/>
      <c r="AC90" s="14"/>
      <c r="AD90" s="460"/>
      <c r="AE90" s="452"/>
      <c r="AF90" s="453"/>
    </row>
    <row r="91" spans="1:32" ht="9.75" customHeight="1" x14ac:dyDescent="0.25">
      <c r="A91" s="8"/>
      <c r="B91" s="93"/>
      <c r="C91" s="9"/>
      <c r="D91" s="13"/>
      <c r="E91" s="13"/>
      <c r="F91" s="102"/>
      <c r="G91" s="22"/>
      <c r="H91" s="371"/>
      <c r="I91" s="371"/>
      <c r="J91" s="22"/>
      <c r="K91" s="232"/>
      <c r="L91" s="375"/>
      <c r="M91" s="375"/>
      <c r="N91" s="153"/>
      <c r="O91" s="386"/>
      <c r="P91" s="387"/>
      <c r="Q91" s="387"/>
      <c r="R91" s="387"/>
      <c r="S91" s="386"/>
      <c r="T91" s="375"/>
      <c r="U91" s="408"/>
      <c r="W91" s="231"/>
      <c r="X91" s="365"/>
      <c r="Y91" s="365"/>
      <c r="Z91" s="119"/>
      <c r="AD91" s="18"/>
      <c r="AE91" s="26"/>
      <c r="AF91" s="9"/>
    </row>
    <row r="92" spans="1:32" x14ac:dyDescent="0.25">
      <c r="A92" s="13"/>
      <c r="B92" s="26"/>
      <c r="C92" s="8"/>
      <c r="F92" s="13"/>
      <c r="G92" s="13"/>
      <c r="H92" s="94"/>
      <c r="I92" s="94"/>
      <c r="J92" s="94"/>
      <c r="M92" s="365"/>
      <c r="V92" s="95"/>
      <c r="W92" s="95"/>
      <c r="AD92" s="18"/>
      <c r="AE92" s="27"/>
      <c r="AF92" s="18"/>
    </row>
    <row r="93" spans="1:32" x14ac:dyDescent="0.25">
      <c r="A93" s="13"/>
      <c r="B93" s="26"/>
      <c r="C93" s="8"/>
      <c r="F93" s="13"/>
      <c r="G93" s="13"/>
      <c r="H93" s="94"/>
      <c r="I93" s="94"/>
      <c r="J93" s="94"/>
      <c r="S93" s="618" t="s">
        <v>382</v>
      </c>
      <c r="V93" s="95"/>
      <c r="W93" s="95"/>
      <c r="AD93" s="18"/>
      <c r="AE93" s="27"/>
      <c r="AF93" s="18"/>
    </row>
    <row r="94" spans="1:32" x14ac:dyDescent="0.25">
      <c r="A94" s="18"/>
      <c r="B94" s="26"/>
      <c r="C94" s="18"/>
      <c r="D94" s="18"/>
      <c r="E94" s="13"/>
      <c r="F94" s="13"/>
      <c r="G94" s="13"/>
      <c r="V94" s="95"/>
      <c r="W94" s="95"/>
      <c r="X94" s="95"/>
      <c r="Y94" s="95"/>
      <c r="Z94" s="95"/>
      <c r="AA94" s="95"/>
      <c r="AB94" s="153"/>
      <c r="AC94" s="153"/>
    </row>
    <row r="95" spans="1:32" x14ac:dyDescent="0.25">
      <c r="A95" s="18"/>
      <c r="B95" s="27"/>
      <c r="C95" s="27"/>
      <c r="D95" s="153"/>
      <c r="E95" s="153"/>
      <c r="F95" s="94"/>
      <c r="G95" s="94"/>
    </row>
    <row r="96" spans="1:32" x14ac:dyDescent="0.25">
      <c r="D96" s="153"/>
      <c r="E96" s="153"/>
      <c r="F96" s="94"/>
      <c r="G96" s="94"/>
    </row>
  </sheetData>
  <mergeCells count="271">
    <mergeCell ref="B73:B74"/>
    <mergeCell ref="B81:B82"/>
    <mergeCell ref="B77:B78"/>
    <mergeCell ref="AD33:AD34"/>
    <mergeCell ref="B25:B26"/>
    <mergeCell ref="V27:V28"/>
    <mergeCell ref="AD41:AD42"/>
    <mergeCell ref="AA42:AA43"/>
    <mergeCell ref="AB43:AB44"/>
    <mergeCell ref="AB35:AB36"/>
    <mergeCell ref="AA34:AA35"/>
    <mergeCell ref="AA36:AA37"/>
    <mergeCell ref="X39:X40"/>
    <mergeCell ref="B61:B62"/>
    <mergeCell ref="C61:C62"/>
    <mergeCell ref="F62:F63"/>
    <mergeCell ref="E63:E64"/>
    <mergeCell ref="F64:F65"/>
    <mergeCell ref="T49:T50"/>
    <mergeCell ref="X61:X62"/>
    <mergeCell ref="Y54:Y55"/>
    <mergeCell ref="G32:G33"/>
    <mergeCell ref="H42:H43"/>
    <mergeCell ref="F36:F37"/>
    <mergeCell ref="C69:C70"/>
    <mergeCell ref="C49:C50"/>
    <mergeCell ref="C53:C54"/>
    <mergeCell ref="C57:C58"/>
    <mergeCell ref="C25:C26"/>
    <mergeCell ref="C41:C42"/>
    <mergeCell ref="C65:C66"/>
    <mergeCell ref="C21:C22"/>
    <mergeCell ref="H88:H89"/>
    <mergeCell ref="C77:C78"/>
    <mergeCell ref="C73:C74"/>
    <mergeCell ref="C45:C46"/>
    <mergeCell ref="C81:C82"/>
    <mergeCell ref="C85:C86"/>
    <mergeCell ref="C29:C30"/>
    <mergeCell ref="G52:G53"/>
    <mergeCell ref="F78:F79"/>
    <mergeCell ref="F34:F35"/>
    <mergeCell ref="E79:E80"/>
    <mergeCell ref="F80:F81"/>
    <mergeCell ref="H30:H32"/>
    <mergeCell ref="H33:H35"/>
    <mergeCell ref="H50:H52"/>
    <mergeCell ref="H53:H55"/>
    <mergeCell ref="AF89:AF90"/>
    <mergeCell ref="AF25:AF26"/>
    <mergeCell ref="AE25:AE26"/>
    <mergeCell ref="AE21:AE22"/>
    <mergeCell ref="AD21:AD22"/>
    <mergeCell ref="AF21:AF22"/>
    <mergeCell ref="F54:F55"/>
    <mergeCell ref="AF41:AF42"/>
    <mergeCell ref="H44:H45"/>
    <mergeCell ref="AF37:AF38"/>
    <mergeCell ref="F56:F57"/>
    <mergeCell ref="AF49:AF50"/>
    <mergeCell ref="AE49:AE50"/>
    <mergeCell ref="AF53:AF54"/>
    <mergeCell ref="AD57:AD58"/>
    <mergeCell ref="AF45:AF46"/>
    <mergeCell ref="AF29:AF30"/>
    <mergeCell ref="AF57:AF58"/>
    <mergeCell ref="AF61:AF62"/>
    <mergeCell ref="AF65:AF66"/>
    <mergeCell ref="AF69:AF70"/>
    <mergeCell ref="AD73:AD74"/>
    <mergeCell ref="AD77:AD78"/>
    <mergeCell ref="AD61:AD62"/>
    <mergeCell ref="AD89:AD90"/>
    <mergeCell ref="AE89:AE90"/>
    <mergeCell ref="AD49:AD50"/>
    <mergeCell ref="AD65:AD66"/>
    <mergeCell ref="AA18:AA19"/>
    <mergeCell ref="AD45:AD46"/>
    <mergeCell ref="AE45:AE46"/>
    <mergeCell ref="AD29:AD30"/>
    <mergeCell ref="AE29:AE30"/>
    <mergeCell ref="AD37:AD38"/>
    <mergeCell ref="AE53:AE54"/>
    <mergeCell ref="AE57:AE58"/>
    <mergeCell ref="AD53:AD54"/>
    <mergeCell ref="AE65:AE66"/>
    <mergeCell ref="AD69:AD70"/>
    <mergeCell ref="AE69:AE70"/>
    <mergeCell ref="AE41:AE42"/>
    <mergeCell ref="AB63:AB64"/>
    <mergeCell ref="AA64:AA65"/>
    <mergeCell ref="AA44:AA45"/>
    <mergeCell ref="AA62:AA63"/>
    <mergeCell ref="AD25:AD26"/>
    <mergeCell ref="AE33:AE34"/>
    <mergeCell ref="AA78:AA79"/>
    <mergeCell ref="B29:B30"/>
    <mergeCell ref="A45:A46"/>
    <mergeCell ref="B41:B42"/>
    <mergeCell ref="B45:B46"/>
    <mergeCell ref="A41:A42"/>
    <mergeCell ref="A21:A22"/>
    <mergeCell ref="B21:B22"/>
    <mergeCell ref="A25:A26"/>
    <mergeCell ref="A29:A30"/>
    <mergeCell ref="A85:A86"/>
    <mergeCell ref="A69:A70"/>
    <mergeCell ref="A53:A54"/>
    <mergeCell ref="A65:A66"/>
    <mergeCell ref="A77:A78"/>
    <mergeCell ref="A81:A82"/>
    <mergeCell ref="A57:A58"/>
    <mergeCell ref="A73:A74"/>
    <mergeCell ref="A33:A34"/>
    <mergeCell ref="A37:A38"/>
    <mergeCell ref="A49:A50"/>
    <mergeCell ref="A61:A62"/>
    <mergeCell ref="A9:A10"/>
    <mergeCell ref="B9:B10"/>
    <mergeCell ref="AF17:AF18"/>
    <mergeCell ref="AE13:AE14"/>
    <mergeCell ref="AE17:AE18"/>
    <mergeCell ref="F18:F19"/>
    <mergeCell ref="E19:E20"/>
    <mergeCell ref="F20:F21"/>
    <mergeCell ref="Y20:Y22"/>
    <mergeCell ref="U17:U27"/>
    <mergeCell ref="A13:A14"/>
    <mergeCell ref="A17:A18"/>
    <mergeCell ref="B13:B14"/>
    <mergeCell ref="B17:B18"/>
    <mergeCell ref="AD17:AD18"/>
    <mergeCell ref="C9:C10"/>
    <mergeCell ref="C13:C14"/>
    <mergeCell ref="C17:C18"/>
    <mergeCell ref="J17:J22"/>
    <mergeCell ref="L17:L27"/>
    <mergeCell ref="G22:G23"/>
    <mergeCell ref="G11:G12"/>
    <mergeCell ref="H12:H13"/>
    <mergeCell ref="I16:I17"/>
    <mergeCell ref="AF9:AF10"/>
    <mergeCell ref="AD9:AD10"/>
    <mergeCell ref="AE9:AE10"/>
    <mergeCell ref="H10:H11"/>
    <mergeCell ref="AD13:AD14"/>
    <mergeCell ref="AF13:AF14"/>
    <mergeCell ref="AE37:AE38"/>
    <mergeCell ref="AE61:AE62"/>
    <mergeCell ref="Z46:Z47"/>
    <mergeCell ref="O48:P49"/>
    <mergeCell ref="Q48:R49"/>
    <mergeCell ref="AF33:AF34"/>
    <mergeCell ref="M49:M50"/>
    <mergeCell ref="I59:I60"/>
    <mergeCell ref="N28:N49"/>
    <mergeCell ref="N50:N71"/>
    <mergeCell ref="U28:U39"/>
    <mergeCell ref="S28:S49"/>
    <mergeCell ref="H67:H69"/>
    <mergeCell ref="S50:S71"/>
    <mergeCell ref="A1:AF1"/>
    <mergeCell ref="A2:AF2"/>
    <mergeCell ref="AB8:AC8"/>
    <mergeCell ref="H5:J5"/>
    <mergeCell ref="H6:J6"/>
    <mergeCell ref="B85:B86"/>
    <mergeCell ref="B33:B34"/>
    <mergeCell ref="C33:C34"/>
    <mergeCell ref="B49:B50"/>
    <mergeCell ref="E55:E56"/>
    <mergeCell ref="B69:B70"/>
    <mergeCell ref="B57:B58"/>
    <mergeCell ref="B53:B54"/>
    <mergeCell ref="B65:B66"/>
    <mergeCell ref="B37:B38"/>
    <mergeCell ref="C37:C38"/>
    <mergeCell ref="E35:E36"/>
    <mergeCell ref="AF77:AF78"/>
    <mergeCell ref="AE77:AE78"/>
    <mergeCell ref="AF73:AF74"/>
    <mergeCell ref="AE73:AE74"/>
    <mergeCell ref="AF81:AF82"/>
    <mergeCell ref="AD85:AD86"/>
    <mergeCell ref="AF85:AF86"/>
    <mergeCell ref="A89:A90"/>
    <mergeCell ref="B89:B90"/>
    <mergeCell ref="C89:C90"/>
    <mergeCell ref="L5:X5"/>
    <mergeCell ref="Y5:AA5"/>
    <mergeCell ref="AC5:AF5"/>
    <mergeCell ref="L6:X6"/>
    <mergeCell ref="Y6:AA6"/>
    <mergeCell ref="AC6:AF6"/>
    <mergeCell ref="AB15:AB16"/>
    <mergeCell ref="Y10:Y11"/>
    <mergeCell ref="Z11:Z12"/>
    <mergeCell ref="Y12:Y13"/>
    <mergeCell ref="X16:X17"/>
    <mergeCell ref="AB19:AB20"/>
    <mergeCell ref="AA20:AA21"/>
    <mergeCell ref="Z22:Z23"/>
    <mergeCell ref="P28:Q47"/>
    <mergeCell ref="Z32:Z33"/>
    <mergeCell ref="G8:H8"/>
    <mergeCell ref="D8:E8"/>
    <mergeCell ref="AE81:AE82"/>
    <mergeCell ref="AE85:AE86"/>
    <mergeCell ref="AD81:AD82"/>
    <mergeCell ref="L72:L81"/>
    <mergeCell ref="L28:L38"/>
    <mergeCell ref="O52:R52"/>
    <mergeCell ref="P50:Q51"/>
    <mergeCell ref="AB79:AB80"/>
    <mergeCell ref="AA80:AA81"/>
    <mergeCell ref="X81:X82"/>
    <mergeCell ref="T53:T54"/>
    <mergeCell ref="Z55:Z56"/>
    <mergeCell ref="Y56:Y57"/>
    <mergeCell ref="V71:V72"/>
    <mergeCell ref="Z76:Z77"/>
    <mergeCell ref="W82:W87"/>
    <mergeCell ref="U72:U81"/>
    <mergeCell ref="U62:U71"/>
    <mergeCell ref="Z87:Z88"/>
    <mergeCell ref="Y86:Y87"/>
    <mergeCell ref="Z66:Z67"/>
    <mergeCell ref="Y88:Y89"/>
    <mergeCell ref="G87:G88"/>
    <mergeCell ref="G43:G44"/>
    <mergeCell ref="G76:G77"/>
    <mergeCell ref="G66:G67"/>
    <mergeCell ref="H20:H22"/>
    <mergeCell ref="H23:H25"/>
    <mergeCell ref="J12:J16"/>
    <mergeCell ref="H64:H66"/>
    <mergeCell ref="J82:J87"/>
    <mergeCell ref="J53:J59"/>
    <mergeCell ref="J60:J66"/>
    <mergeCell ref="J33:J38"/>
    <mergeCell ref="J39:J43"/>
    <mergeCell ref="I38:I39"/>
    <mergeCell ref="I81:I82"/>
    <mergeCell ref="H74:H76"/>
    <mergeCell ref="H77:H79"/>
    <mergeCell ref="J77:J81"/>
    <mergeCell ref="H86:H87"/>
    <mergeCell ref="L8:M8"/>
    <mergeCell ref="T8:U8"/>
    <mergeCell ref="I8:J8"/>
    <mergeCell ref="W8:X8"/>
    <mergeCell ref="P8:Q8"/>
    <mergeCell ref="Y23:Y25"/>
    <mergeCell ref="W12:W16"/>
    <mergeCell ref="W17:W22"/>
    <mergeCell ref="Y77:Y79"/>
    <mergeCell ref="Y74:Y76"/>
    <mergeCell ref="Y67:Y69"/>
    <mergeCell ref="Y64:Y66"/>
    <mergeCell ref="Y47:Y49"/>
    <mergeCell ref="Y44:Y46"/>
    <mergeCell ref="Y33:Y35"/>
    <mergeCell ref="Y30:Y32"/>
    <mergeCell ref="W33:W39"/>
    <mergeCell ref="W40:W46"/>
    <mergeCell ref="W56:W61"/>
    <mergeCell ref="W62:W66"/>
    <mergeCell ref="W77:W81"/>
    <mergeCell ref="K27:K28"/>
    <mergeCell ref="K71:K72"/>
    <mergeCell ref="L60:L71"/>
  </mergeCells>
  <phoneticPr fontId="3"/>
  <conditionalFormatting sqref="D17:E17">
    <cfRule type="expression" dxfId="421" priority="214">
      <formula>OR($F$18="",$F$20="",$F$18&lt;$F$20)</formula>
    </cfRule>
  </conditionalFormatting>
  <conditionalFormatting sqref="D22:E22">
    <cfRule type="expression" dxfId="420" priority="211">
      <formula>OR($F$20="",$F$18="",$F$20&lt;$F$18)</formula>
    </cfRule>
  </conditionalFormatting>
  <conditionalFormatting sqref="D33:E33">
    <cfRule type="expression" dxfId="419" priority="195">
      <formula>OR($F$34="",$F$36="",$F$34&lt;$F$36)</formula>
    </cfRule>
  </conditionalFormatting>
  <conditionalFormatting sqref="D38:E38">
    <cfRule type="expression" dxfId="418" priority="192">
      <formula>OR($F$34="",$F$36="",$F$36&lt;$F$34)</formula>
    </cfRule>
  </conditionalFormatting>
  <conditionalFormatting sqref="D53:E53">
    <cfRule type="expression" dxfId="417" priority="167">
      <formula>OR($F$54="",$F$56="",$F$54&lt;$F$56)</formula>
    </cfRule>
  </conditionalFormatting>
  <conditionalFormatting sqref="D58:E58">
    <cfRule type="expression" dxfId="416" priority="162">
      <formula>OR($F$56="",$F$54="",$F$56&lt;$F$54)</formula>
    </cfRule>
  </conditionalFormatting>
  <conditionalFormatting sqref="D61:E61">
    <cfRule type="expression" dxfId="415" priority="160">
      <formula>OR($F$62="",$F$64="",$F$62&lt;$F$64)</formula>
    </cfRule>
  </conditionalFormatting>
  <conditionalFormatting sqref="D66:E66">
    <cfRule type="expression" dxfId="414" priority="156">
      <formula>OR($F$64="",$F$62="",$F$64&lt;$F$62)</formula>
    </cfRule>
  </conditionalFormatting>
  <conditionalFormatting sqref="D77:E77">
    <cfRule type="expression" dxfId="413" priority="139">
      <formula>OR($F$78="",$F$80="",$F$78&lt;$F$80)</formula>
    </cfRule>
  </conditionalFormatting>
  <conditionalFormatting sqref="D82:E82">
    <cfRule type="expression" dxfId="412" priority="136">
      <formula>OR($F$80="",$F$78="",$F$80&lt;$F$78)</formula>
    </cfRule>
  </conditionalFormatting>
  <conditionalFormatting sqref="D9:G9">
    <cfRule type="expression" dxfId="411" priority="223" stopIfTrue="1">
      <formula>OR($H$10="",$H$12="",$H$10&lt;$H$12)</formula>
    </cfRule>
  </conditionalFormatting>
  <conditionalFormatting sqref="D14:G14">
    <cfRule type="expression" dxfId="410" priority="219" stopIfTrue="1">
      <formula>OR($H$12="",$H$10="",$H$12&lt;$H$10)</formula>
    </cfRule>
  </conditionalFormatting>
  <conditionalFormatting sqref="D26:G26">
    <cfRule type="expression" dxfId="409" priority="208">
      <formula>OR($H$23="",$H$20="",$H$23&lt;$H$20)</formula>
    </cfRule>
  </conditionalFormatting>
  <conditionalFormatting sqref="D29:G29">
    <cfRule type="expression" dxfId="408" priority="199">
      <formula>OR($H$30="",$H$33="",$H$30&lt;$H$33)</formula>
    </cfRule>
  </conditionalFormatting>
  <conditionalFormatting sqref="D41:G41">
    <cfRule type="expression" dxfId="407" priority="188">
      <formula>OR($H$42="",$H$44="",$H$42&lt;$H$44)</formula>
    </cfRule>
  </conditionalFormatting>
  <conditionalFormatting sqref="D46:G46">
    <cfRule type="expression" dxfId="406" priority="185">
      <formula>OR($H$44="",$H$42="",$H$44&lt;$H$42)</formula>
    </cfRule>
  </conditionalFormatting>
  <conditionalFormatting sqref="D49:G49">
    <cfRule type="expression" dxfId="405" priority="172">
      <formula>OR($H$50="",$H$53="",$H$50&lt;$H$53)</formula>
    </cfRule>
  </conditionalFormatting>
  <conditionalFormatting sqref="D70:G70">
    <cfRule type="expression" dxfId="404" priority="154">
      <formula>OR($H$67="",$H$64="",$H$67&lt;$H$64)</formula>
    </cfRule>
  </conditionalFormatting>
  <conditionalFormatting sqref="D73:G73">
    <cfRule type="expression" dxfId="403" priority="142">
      <formula>OR($H$74="",$H$77="",$H$74&lt;$H$77)</formula>
    </cfRule>
  </conditionalFormatting>
  <conditionalFormatting sqref="D85:G85">
    <cfRule type="expression" dxfId="402" priority="131">
      <formula>OR($H$86="",$H$88="",$H$86&lt;$H$88)</formula>
    </cfRule>
  </conditionalFormatting>
  <conditionalFormatting sqref="D90:G90">
    <cfRule type="expression" dxfId="401" priority="129">
      <formula>OR($H$88="",$H$86="",$H$88&lt;$H$86)</formula>
    </cfRule>
  </conditionalFormatting>
  <conditionalFormatting sqref="F8:F91">
    <cfRule type="expression" dxfId="400" priority="6">
      <formula>AND($F$18&lt;&gt;"",$F$20&lt;&gt;"",$F$34&lt;&gt;"",$F$36&lt;&gt;"",$F$54&lt;&gt;"",$F$56&lt;&gt;"",$F$62&lt;&gt;"",$F$64&lt;&gt;"",$F$78&lt;&gt;"")</formula>
    </cfRule>
  </conditionalFormatting>
  <conditionalFormatting sqref="F18:F19">
    <cfRule type="expression" dxfId="399" priority="212">
      <formula>OR($F$18="",$F$20="")</formula>
    </cfRule>
    <cfRule type="expression" dxfId="398" priority="213">
      <formula>OR($F$18="",$F$20="",$F$18&lt;$F$20)</formula>
    </cfRule>
  </conditionalFormatting>
  <conditionalFormatting sqref="F20:F21">
    <cfRule type="expression" dxfId="397" priority="210">
      <formula>OR($F$20="",$F$18="",$F$20&lt;$F$18)</formula>
    </cfRule>
  </conditionalFormatting>
  <conditionalFormatting sqref="F34:F35">
    <cfRule type="expression" dxfId="396" priority="193">
      <formula>OR($F$34="",$F$36="")</formula>
    </cfRule>
    <cfRule type="expression" dxfId="395" priority="194">
      <formula>OR($F$34="",$F$36="",$F$34&lt;$F$36)</formula>
    </cfRule>
  </conditionalFormatting>
  <conditionalFormatting sqref="F36:F37">
    <cfRule type="expression" dxfId="394" priority="191">
      <formula>OR($F$36="",$F$34="",$F$36&lt;$F$34)</formula>
    </cfRule>
  </conditionalFormatting>
  <conditionalFormatting sqref="F54:F55">
    <cfRule type="expression" dxfId="393" priority="165">
      <formula>OR($F$54="",$F$56="")</formula>
    </cfRule>
    <cfRule type="expression" dxfId="392" priority="166">
      <formula>OR($F$54="",$F$56="",$F$54&lt;$F$56)</formula>
    </cfRule>
  </conditionalFormatting>
  <conditionalFormatting sqref="F56:F57">
    <cfRule type="expression" dxfId="391" priority="161">
      <formula>OR($F$56="",$F$54="",$F$56&lt;$F$54)</formula>
    </cfRule>
  </conditionalFormatting>
  <conditionalFormatting sqref="F62:F63">
    <cfRule type="expression" dxfId="390" priority="158">
      <formula>OR($F$62="",$F$64="")</formula>
    </cfRule>
    <cfRule type="expression" dxfId="389" priority="159">
      <formula>OR($F$62="",$F$64="",$F$62&lt;$F$64)</formula>
    </cfRule>
  </conditionalFormatting>
  <conditionalFormatting sqref="F64:F65">
    <cfRule type="expression" dxfId="388" priority="155">
      <formula>OR($F$64="",$F$62="",$F$64&lt;$F$62)</formula>
    </cfRule>
  </conditionalFormatting>
  <conditionalFormatting sqref="F78:F79">
    <cfRule type="expression" dxfId="387" priority="137">
      <formula>OR($F$78="",$F$80="")</formula>
    </cfRule>
    <cfRule type="expression" dxfId="386" priority="138">
      <formula>OR($F$78="",$F$80="",$F$78&lt;$F$80)</formula>
    </cfRule>
  </conditionalFormatting>
  <conditionalFormatting sqref="F80:F81">
    <cfRule type="expression" dxfId="385" priority="135">
      <formula>OR($F$80="",$F$78="",$F$80&lt;$F$78)</formula>
    </cfRule>
  </conditionalFormatting>
  <conditionalFormatting sqref="G19">
    <cfRule type="expression" dxfId="384" priority="209">
      <formula>OR($F$18="",$F$20="")</formula>
    </cfRule>
  </conditionalFormatting>
  <conditionalFormatting sqref="G35">
    <cfRule type="expression" dxfId="383" priority="190">
      <formula>OR($F$34="",$F$36="")</formula>
    </cfRule>
  </conditionalFormatting>
  <conditionalFormatting sqref="G55">
    <cfRule type="expression" dxfId="382" priority="164">
      <formula>OR($F$54="",$F$56="")</formula>
    </cfRule>
  </conditionalFormatting>
  <conditionalFormatting sqref="G63">
    <cfRule type="expression" dxfId="381" priority="157">
      <formula>OR($F$62="",$F$64="")</formula>
    </cfRule>
  </conditionalFormatting>
  <conditionalFormatting sqref="G79">
    <cfRule type="expression" dxfId="380" priority="134">
      <formula>OR($F$78="",$F$80="")</formula>
    </cfRule>
  </conditionalFormatting>
  <conditionalFormatting sqref="H8:H91">
    <cfRule type="expression" dxfId="379" priority="5">
      <formula>AND($H$10&lt;&gt;"",$H$12&lt;&gt;"",$H$20&lt;&gt;"",$H$23&lt;&gt;"",$H$30&lt;&gt;"",$H$33&lt;&gt;"",$H$42&lt;&gt;"",$H$44&lt;&gt;"",$H$50&lt;&gt;"",$H$53&lt;&gt;"",$H$64&lt;&gt;"",$H$67&lt;&gt;"",$H$74&lt;&gt;"",$H$77&lt;&gt;"",$H$86&lt;&gt;"",$H$88&lt;&gt;"")</formula>
    </cfRule>
  </conditionalFormatting>
  <conditionalFormatting sqref="H10:H11">
    <cfRule type="expression" dxfId="378" priority="173">
      <formula>OR($H$10="",$H$12="")</formula>
    </cfRule>
    <cfRule type="expression" dxfId="377" priority="174">
      <formula>OR($H$10="",$H$12="",$H$10&lt;$H$12)</formula>
    </cfRule>
  </conditionalFormatting>
  <conditionalFormatting sqref="H12:H13">
    <cfRule type="expression" dxfId="376" priority="218" stopIfTrue="1">
      <formula>OR($H$12="",$H$10="",$H$12&lt;$H$10)</formula>
    </cfRule>
  </conditionalFormatting>
  <conditionalFormatting sqref="H20:H22">
    <cfRule type="expression" dxfId="375" priority="206">
      <formula>OR($H$20="",$H$23="")</formula>
    </cfRule>
    <cfRule type="expression" dxfId="374" priority="207">
      <formula>OR($H$20="",$H$23="",$H$20&lt;$H$23)</formula>
    </cfRule>
  </conditionalFormatting>
  <conditionalFormatting sqref="H23:H25">
    <cfRule type="expression" dxfId="373" priority="205">
      <formula>OR($H$23="",$H$20="",$H$23&lt;$H$20)</formula>
    </cfRule>
  </conditionalFormatting>
  <conditionalFormatting sqref="H30:H32">
    <cfRule type="expression" dxfId="372" priority="197">
      <formula>OR($H$30="",$H$33="")</formula>
    </cfRule>
    <cfRule type="expression" dxfId="371" priority="198">
      <formula>OR($H$30="",$H$33="",$H$30&lt;$H$33)</formula>
    </cfRule>
  </conditionalFormatting>
  <conditionalFormatting sqref="H33:H35">
    <cfRule type="expression" dxfId="370" priority="189">
      <formula>OR($H$33="",$H$30="",$H$33&lt;$H$30)</formula>
    </cfRule>
  </conditionalFormatting>
  <conditionalFormatting sqref="H42:H43">
    <cfRule type="expression" dxfId="369" priority="186">
      <formula>OR($H$42="",$H$44="")</formula>
    </cfRule>
    <cfRule type="expression" dxfId="368" priority="187">
      <formula>OR($H$42="",$H$44="",$H$42&lt;$H$44)</formula>
    </cfRule>
  </conditionalFormatting>
  <conditionalFormatting sqref="H44:H45">
    <cfRule type="expression" dxfId="367" priority="184">
      <formula>OR($H$44="",$H$42="",$H$44&lt;$H$42)</formula>
    </cfRule>
  </conditionalFormatting>
  <conditionalFormatting sqref="H50:H52">
    <cfRule type="expression" dxfId="366" priority="169">
      <formula>OR($H$50="",$H$53="")</formula>
    </cfRule>
    <cfRule type="expression" dxfId="365" priority="170">
      <formula>OR($H$50="",$H$53="",$H$50&lt;$H$53)</formula>
    </cfRule>
  </conditionalFormatting>
  <conditionalFormatting sqref="H53:H55">
    <cfRule type="expression" dxfId="364" priority="163">
      <formula>OR($H$50="",$H$53="",$H$53&lt;$H$50)</formula>
    </cfRule>
  </conditionalFormatting>
  <conditionalFormatting sqref="H64:H66">
    <cfRule type="expression" dxfId="363" priority="152">
      <formula>OR($H$64="",$H$67="")</formula>
    </cfRule>
    <cfRule type="expression" dxfId="362" priority="153">
      <formula>OR($H$64="",$H$67="",$H$64&lt;$H$67)</formula>
    </cfRule>
  </conditionalFormatting>
  <conditionalFormatting sqref="H67:H69">
    <cfRule type="expression" dxfId="361" priority="151">
      <formula>OR($H$67="",$H$64="",$H$67&lt;$H$64)</formula>
    </cfRule>
  </conditionalFormatting>
  <conditionalFormatting sqref="H74:H76">
    <cfRule type="expression" dxfId="360" priority="140">
      <formula>OR($H$74="",$H$77="")</formula>
    </cfRule>
    <cfRule type="expression" dxfId="359" priority="141">
      <formula>OR($H$74="",$H$77="",$H$74&lt;$H$77)</formula>
    </cfRule>
  </conditionalFormatting>
  <conditionalFormatting sqref="H77:H79">
    <cfRule type="expression" dxfId="358" priority="133">
      <formula>OR($H$77="",$H$74="",$H$77&lt;$H$74)</formula>
    </cfRule>
  </conditionalFormatting>
  <conditionalFormatting sqref="H86:H87">
    <cfRule type="expression" dxfId="357" priority="127">
      <formula>OR($H$86="",$H$88="")</formula>
    </cfRule>
    <cfRule type="expression" dxfId="356" priority="130">
      <formula>OR($H$86="",$H$88="",$H$86&lt;$H$88)</formula>
    </cfRule>
  </conditionalFormatting>
  <conditionalFormatting sqref="H88:H89">
    <cfRule type="expression" dxfId="355" priority="128">
      <formula>OR($H$88="",$H$86="",$H$88&lt;$H$86)</formula>
    </cfRule>
  </conditionalFormatting>
  <conditionalFormatting sqref="I11">
    <cfRule type="expression" dxfId="354" priority="215">
      <formula>OR($H$10="",$H$12="")</formula>
    </cfRule>
  </conditionalFormatting>
  <conditionalFormatting sqref="I22">
    <cfRule type="expression" dxfId="353" priority="204">
      <formula>OR($H$20="",$H$23="")</formula>
    </cfRule>
  </conditionalFormatting>
  <conditionalFormatting sqref="I32">
    <cfRule type="expression" dxfId="352" priority="196">
      <formula>OR($H$30="",$H$33="")</formula>
    </cfRule>
  </conditionalFormatting>
  <conditionalFormatting sqref="I43">
    <cfRule type="expression" dxfId="351" priority="182">
      <formula>OR($H$42="",$H$44="")</formula>
    </cfRule>
  </conditionalFormatting>
  <conditionalFormatting sqref="I52">
    <cfRule type="expression" dxfId="350" priority="168">
      <formula>OR($H$50="",$H$53="")</formula>
    </cfRule>
  </conditionalFormatting>
  <conditionalFormatting sqref="I66">
    <cfRule type="expression" dxfId="349" priority="150">
      <formula>OR($H$64="",$H$67="")</formula>
    </cfRule>
  </conditionalFormatting>
  <conditionalFormatting sqref="I76">
    <cfRule type="expression" dxfId="348" priority="132">
      <formula>OR($H$74="",$H$77="")</formula>
    </cfRule>
  </conditionalFormatting>
  <conditionalFormatting sqref="I87">
    <cfRule type="expression" dxfId="347" priority="126">
      <formula>OR($H$86="",$H$88="")</formula>
    </cfRule>
  </conditionalFormatting>
  <conditionalFormatting sqref="J12:J16">
    <cfRule type="expression" dxfId="346" priority="202">
      <formula>OR($J$12="",$J$17="")</formula>
    </cfRule>
    <cfRule type="expression" dxfId="345" priority="203">
      <formula>OR($J$12="",$J$17="",$J$12&lt;$J$17)</formula>
    </cfRule>
  </conditionalFormatting>
  <conditionalFormatting sqref="J17:J22">
    <cfRule type="expression" dxfId="344" priority="201">
      <formula>OR($J$17="",$J$12="",$J$17&lt;$J$12)</formula>
    </cfRule>
  </conditionalFormatting>
  <conditionalFormatting sqref="J33:J38">
    <cfRule type="expression" dxfId="343" priority="180">
      <formula>OR($J$33="",$J$39="")</formula>
    </cfRule>
    <cfRule type="expression" dxfId="342" priority="181">
      <formula>OR($J$33="",$J$39="",$J$33&lt;$J$39)</formula>
    </cfRule>
  </conditionalFormatting>
  <conditionalFormatting sqref="J39:J43">
    <cfRule type="expression" dxfId="341" priority="179">
      <formula>OR($J$39="",$J$33="",$J$39&lt;$J$33)</formula>
    </cfRule>
  </conditionalFormatting>
  <conditionalFormatting sqref="J53:J59">
    <cfRule type="expression" dxfId="340" priority="148">
      <formula>OR($J$53="",$J$60="")</formula>
    </cfRule>
    <cfRule type="expression" dxfId="339" priority="149">
      <formula>OR($J$53="",$J$60="",$J$53&lt;$J$60)</formula>
    </cfRule>
  </conditionalFormatting>
  <conditionalFormatting sqref="J60:J66">
    <cfRule type="expression" dxfId="338" priority="147">
      <formula>OR($J$60="",$J$53="",$J$60&lt;$J$53)</formula>
    </cfRule>
  </conditionalFormatting>
  <conditionalFormatting sqref="J77:J81">
    <cfRule type="expression" dxfId="337" priority="124">
      <formula>OR($J$77="",$J$82="")</formula>
    </cfRule>
    <cfRule type="expression" dxfId="336" priority="125">
      <formula>OR($J$77="",$J$82="",$J$77&lt;$J$82)</formula>
    </cfRule>
  </conditionalFormatting>
  <conditionalFormatting sqref="J82:J87">
    <cfRule type="expression" dxfId="335" priority="122">
      <formula>OR($J$82="",$J$77="",$J$82&lt;$J$77)</formula>
    </cfRule>
  </conditionalFormatting>
  <conditionalFormatting sqref="K16">
    <cfRule type="expression" dxfId="334" priority="200">
      <formula>OR($J$12="",$J$17="")</formula>
    </cfRule>
  </conditionalFormatting>
  <conditionalFormatting sqref="K38">
    <cfRule type="expression" dxfId="333" priority="178">
      <formula>OR($J$33="",$J$39="")</formula>
    </cfRule>
  </conditionalFormatting>
  <conditionalFormatting sqref="K59">
    <cfRule type="expression" dxfId="332" priority="146">
      <formula>OR($J$53="",$J$60="")</formula>
    </cfRule>
  </conditionalFormatting>
  <conditionalFormatting sqref="K81">
    <cfRule type="expression" dxfId="331" priority="123">
      <formula>OR($J$77="",$J$82="")</formula>
    </cfRule>
  </conditionalFormatting>
  <conditionalFormatting sqref="L9:L91">
    <cfRule type="expression" dxfId="330" priority="4">
      <formula>AND($J$12&lt;&gt;"",$J$17&lt;&gt;"",$J$33&lt;&gt;"",$J$39&lt;&gt;"",$J$53&lt;&gt;"",$J$60&lt;&gt;"",$J$77&lt;&gt;"",$J$82&lt;&gt;"",$L$17&lt;&gt;"",$L$28&lt;&gt;"",$L$60&lt;&gt;"",$L$72&lt;&gt;"")</formula>
    </cfRule>
  </conditionalFormatting>
  <conditionalFormatting sqref="L17:L27">
    <cfRule type="expression" dxfId="329" priority="176">
      <formula>OR($L$17="",$L$28="")</formula>
    </cfRule>
    <cfRule type="expression" dxfId="328" priority="177">
      <formula>OR($L$17="",$L$28="",$L$17&lt;$L$28)</formula>
    </cfRule>
  </conditionalFormatting>
  <conditionalFormatting sqref="L28:L38">
    <cfRule type="expression" dxfId="327" priority="175">
      <formula>OR($L$28="",$L$17="",$L$28&lt;$L$17)</formula>
    </cfRule>
  </conditionalFormatting>
  <conditionalFormatting sqref="L60:L71">
    <cfRule type="expression" dxfId="326" priority="143">
      <formula>OR($L$60="",$L$72="")</formula>
    </cfRule>
    <cfRule type="expression" dxfId="325" priority="145">
      <formula>OR($L$60="",$L$72="",$L$60&lt;$L$72)</formula>
    </cfRule>
  </conditionalFormatting>
  <conditionalFormatting sqref="L72:L81">
    <cfRule type="expression" dxfId="324" priority="144">
      <formula>OR($L$72="",$L$60="",$L$72&lt;$L$60)</formula>
    </cfRule>
  </conditionalFormatting>
  <conditionalFormatting sqref="M27">
    <cfRule type="expression" dxfId="323" priority="7">
      <formula>OR($L$17="",$L$28="")</formula>
    </cfRule>
  </conditionalFormatting>
  <conditionalFormatting sqref="M71">
    <cfRule type="expression" dxfId="322" priority="8">
      <formula>OR($L$60="",$L$72="")</formula>
    </cfRule>
  </conditionalFormatting>
  <conditionalFormatting sqref="N28:N49">
    <cfRule type="expression" dxfId="321" priority="120">
      <formula>OR($N$28="",$N$50="",$O$48="",$Q$48="",$O$48&lt;$Q$48)</formula>
    </cfRule>
    <cfRule type="expression" dxfId="320" priority="121">
      <formula>OR($N$28="",$N$50="",$N$28&lt;$N$50)</formula>
    </cfRule>
  </conditionalFormatting>
  <conditionalFormatting sqref="N50:N71">
    <cfRule type="expression" dxfId="319" priority="119">
      <formula>OR($N$50="",$N$28="",$N$50&lt;$N$28)</formula>
    </cfRule>
  </conditionalFormatting>
  <conditionalFormatting sqref="O48:P49">
    <cfRule type="expression" dxfId="318" priority="11">
      <formula>OR($O$48="",$Q$48="")</formula>
    </cfRule>
    <cfRule type="expression" dxfId="317" priority="118">
      <formula>OR($O$48="",$Q$48="",$O$48&lt;$Q$48)</formula>
    </cfRule>
  </conditionalFormatting>
  <conditionalFormatting sqref="Q48:R49">
    <cfRule type="expression" dxfId="316" priority="12">
      <formula>OR($Q$48="",$O$48="",$Q$48&lt;$O$48)</formula>
    </cfRule>
  </conditionalFormatting>
  <conditionalFormatting sqref="S28:S49">
    <cfRule type="expression" dxfId="315" priority="13">
      <formula>OR($S$28="",$S$50="",$Q$48="",$O$48="",$Q$48&lt;$O$48)</formula>
    </cfRule>
    <cfRule type="expression" dxfId="314" priority="14">
      <formula>OR($S$28="",$S$50="",$S$28&lt;$S$50)</formula>
    </cfRule>
  </conditionalFormatting>
  <conditionalFormatting sqref="S50:S71">
    <cfRule type="expression" dxfId="313" priority="10">
      <formula>OR($S$50="",$S$28="",$S$50&lt;$S$28)</formula>
    </cfRule>
  </conditionalFormatting>
  <conditionalFormatting sqref="T27">
    <cfRule type="expression" dxfId="312" priority="63">
      <formula>OR($U$17="",$U$28="")</formula>
    </cfRule>
  </conditionalFormatting>
  <conditionalFormatting sqref="T71">
    <cfRule type="expression" dxfId="311" priority="15">
      <formula>OR($U$62="",$U$72="")</formula>
    </cfRule>
  </conditionalFormatting>
  <conditionalFormatting sqref="U9:U91">
    <cfRule type="expression" dxfId="310" priority="1">
      <formula>AND($W$12&lt;&gt;"",$W$17&lt;&gt;"",$W$33&lt;&gt;"",$W$40&lt;&gt;"",$W$56&lt;&gt;"",$W$62&lt;&gt;"",$W$77&lt;&gt;"",$W$82&lt;&gt;"",$U$17&lt;&gt;"",$U$28&lt;&gt;"",$U$62&lt;&gt;"",$U$72&lt;&gt;"")</formula>
    </cfRule>
  </conditionalFormatting>
  <conditionalFormatting sqref="U17:U27">
    <cfRule type="expression" dxfId="309" priority="65">
      <formula>OR($U$17="",$U$28="")</formula>
    </cfRule>
    <cfRule type="expression" dxfId="308" priority="66">
      <formula>OR($U$17="",$U$28="",$U$17&lt;$U$28)</formula>
    </cfRule>
  </conditionalFormatting>
  <conditionalFormatting sqref="U28:U39">
    <cfRule type="expression" dxfId="307" priority="64">
      <formula>OR($U$28="",$U$17="",$U$28&lt;$U$17)</formula>
    </cfRule>
  </conditionalFormatting>
  <conditionalFormatting sqref="U62:U71">
    <cfRule type="expression" dxfId="306" priority="16">
      <formula>OR($U$62="",$U$72="")</formula>
    </cfRule>
    <cfRule type="expression" dxfId="305" priority="18">
      <formula>OR($U$62="",$U$72="",$U$62&lt;$U$72)</formula>
    </cfRule>
  </conditionalFormatting>
  <conditionalFormatting sqref="U72:U81">
    <cfRule type="expression" dxfId="304" priority="17">
      <formula>OR($U$72="",$U$62="",$U$72&lt;$U$62)</formula>
    </cfRule>
  </conditionalFormatting>
  <conditionalFormatting sqref="V16">
    <cfRule type="expression" dxfId="303" priority="94">
      <formula>OR($W$12="",$W$17="")</formula>
    </cfRule>
  </conditionalFormatting>
  <conditionalFormatting sqref="V39">
    <cfRule type="expression" dxfId="302" priority="68">
      <formula>OR($W$33="",$W$40="")</formula>
    </cfRule>
  </conditionalFormatting>
  <conditionalFormatting sqref="V61">
    <cfRule type="expression" dxfId="301" priority="40">
      <formula>OR($W$56="",$W$62="")</formula>
    </cfRule>
  </conditionalFormatting>
  <conditionalFormatting sqref="V81">
    <cfRule type="expression" dxfId="300" priority="19">
      <formula>OR($W$77="",$W$82="")</formula>
    </cfRule>
  </conditionalFormatting>
  <conditionalFormatting sqref="W12:W16">
    <cfRule type="expression" dxfId="299" priority="97">
      <formula>OR($W$12="",$W$17="")</formula>
    </cfRule>
    <cfRule type="expression" dxfId="298" priority="98">
      <formula>OR($W$12="",$W$17="",$W$12&lt;$W$17)</formula>
    </cfRule>
  </conditionalFormatting>
  <conditionalFormatting sqref="W17:W22">
    <cfRule type="expression" dxfId="297" priority="95">
      <formula>OR($W$17="",$W$12="",$W$17&lt;$W$12)</formula>
    </cfRule>
  </conditionalFormatting>
  <conditionalFormatting sqref="W33:W39">
    <cfRule type="expression" dxfId="296" priority="69">
      <formula>OR($W$33="",$W$40="")</formula>
    </cfRule>
    <cfRule type="expression" dxfId="295" priority="71">
      <formula>OR($W$33="",$W$40="",$W$33&lt;$W$40)</formula>
    </cfRule>
  </conditionalFormatting>
  <conditionalFormatting sqref="W40:W46">
    <cfRule type="expression" dxfId="294" priority="67">
      <formula>OR($W$40="",$W$33="",$W$40&lt;$W$33)</formula>
    </cfRule>
  </conditionalFormatting>
  <conditionalFormatting sqref="W56:W61">
    <cfRule type="expression" dxfId="293" priority="42">
      <formula>OR($W$56="",$W$62="")</formula>
    </cfRule>
    <cfRule type="expression" dxfId="292" priority="44">
      <formula>OR($W$56="",$W$62="",$W$56&lt;$W$62)</formula>
    </cfRule>
  </conditionalFormatting>
  <conditionalFormatting sqref="W62:W66">
    <cfRule type="expression" dxfId="291" priority="41">
      <formula>OR($W$62="",$W$56="",$W$62&lt;$W$56)</formula>
    </cfRule>
  </conditionalFormatting>
  <conditionalFormatting sqref="W77:W81">
    <cfRule type="expression" dxfId="290" priority="21">
      <formula>OR($W$77="",$W$82="")</formula>
    </cfRule>
    <cfRule type="expression" dxfId="289" priority="22">
      <formula>OR($W$77="",$W$82="",$W$77&lt;$W$82)</formula>
    </cfRule>
  </conditionalFormatting>
  <conditionalFormatting sqref="W82:W87">
    <cfRule type="expression" dxfId="288" priority="20">
      <formula>OR($W$82="",$W$77="",$W$82&lt;$W$77)</formula>
    </cfRule>
  </conditionalFormatting>
  <conditionalFormatting sqref="X11">
    <cfRule type="expression" dxfId="287" priority="105">
      <formula>OR($Y$10="",$Y$12="")</formula>
    </cfRule>
  </conditionalFormatting>
  <conditionalFormatting sqref="X22">
    <cfRule type="expression" dxfId="286" priority="99">
      <formula>OR($Y$20="",$Y$23="")</formula>
    </cfRule>
  </conditionalFormatting>
  <conditionalFormatting sqref="X32">
    <cfRule type="expression" dxfId="285" priority="83">
      <formula>OR($Y$30="",$Y$33="")</formula>
    </cfRule>
  </conditionalFormatting>
  <conditionalFormatting sqref="X46">
    <cfRule type="expression" dxfId="284" priority="72">
      <formula>OR($Y$44="",$Y$47="")</formula>
    </cfRule>
  </conditionalFormatting>
  <conditionalFormatting sqref="X55">
    <cfRule type="expression" dxfId="283" priority="57">
      <formula>OR($Y$54="",$Y$56="")</formula>
    </cfRule>
  </conditionalFormatting>
  <conditionalFormatting sqref="X66">
    <cfRule type="expression" dxfId="282" priority="45">
      <formula>OR($Y$64="",$Y$67="")</formula>
    </cfRule>
  </conditionalFormatting>
  <conditionalFormatting sqref="X76">
    <cfRule type="expression" dxfId="281" priority="24">
      <formula>OR($Y$74="",$Y$77="")</formula>
    </cfRule>
  </conditionalFormatting>
  <conditionalFormatting sqref="X87">
    <cfRule type="expression" dxfId="280" priority="23">
      <formula>OR($Y$86="",$Y$88="")</formula>
    </cfRule>
  </conditionalFormatting>
  <conditionalFormatting sqref="Y8:Y91">
    <cfRule type="expression" dxfId="279" priority="2">
      <formula>AND($Y$10&lt;&gt;"",$Y$12&lt;&gt;"",$Y$20&lt;&gt;"",$Y$23&lt;&gt;"",$Y$30&lt;&gt;"",$Y$33&lt;&gt;"",$Y$44&lt;&gt;"",$Y$47&lt;&gt;"",$Y$54&lt;&gt;"",$Y$56&lt;&gt;"",$Y$64&lt;&gt;"",$Y$67&lt;&gt;"",$Y$74&lt;&gt;"",$Y$77&lt;&gt;"",$Y$86&lt;&gt;"",$Y$88&lt;&gt;"")</formula>
    </cfRule>
  </conditionalFormatting>
  <conditionalFormatting sqref="Y10:Y11">
    <cfRule type="expression" dxfId="278" priority="115">
      <formula>OR($Y$10="",$Y$12="")</formula>
    </cfRule>
    <cfRule type="expression" dxfId="277" priority="116">
      <formula>OR($Y$10="",$Y$12="",$Y$10&lt;$Y$12)</formula>
    </cfRule>
  </conditionalFormatting>
  <conditionalFormatting sqref="Y12:Y13">
    <cfRule type="expression" dxfId="276" priority="113">
      <formula>OR($Y$12="",$Y$10="",$Y$12&lt;$Y$10)</formula>
    </cfRule>
  </conditionalFormatting>
  <conditionalFormatting sqref="Y20:Y22">
    <cfRule type="expression" dxfId="275" priority="100">
      <formula>OR($Y$20="",$Y$23="")</formula>
    </cfRule>
    <cfRule type="expression" dxfId="274" priority="101">
      <formula>OR($Y$20="",$Y$23="",$Y$20&lt;$Y$23)</formula>
    </cfRule>
  </conditionalFormatting>
  <conditionalFormatting sqref="Y23:Y25">
    <cfRule type="expression" dxfId="273" priority="102">
      <formula>OR($Y$23="",$Y$20="",$Y$23&lt;$Y$20)</formula>
    </cfRule>
  </conditionalFormatting>
  <conditionalFormatting sqref="Y30:Y32">
    <cfRule type="expression" dxfId="272" priority="85">
      <formula>OR($Y$30="",$Y$33="")</formula>
    </cfRule>
    <cfRule type="expression" dxfId="271" priority="86">
      <formula>OR($Y$30="",$Y$33="",$Y$30&lt;$Y$33)</formula>
    </cfRule>
  </conditionalFormatting>
  <conditionalFormatting sqref="Y33:Y35">
    <cfRule type="expression" dxfId="270" priority="84">
      <formula>OR($Y$33="",$Y$30="",$Y$33&lt;$Y$30)</formula>
    </cfRule>
  </conditionalFormatting>
  <conditionalFormatting sqref="Y44:Y46">
    <cfRule type="expression" dxfId="269" priority="74">
      <formula>OR($Y$44="",$Y$47="")</formula>
    </cfRule>
    <cfRule type="expression" dxfId="268" priority="75">
      <formula>OR($Y$44="",$Y$47="",$Y$44&lt;$Y$47)</formula>
    </cfRule>
  </conditionalFormatting>
  <conditionalFormatting sqref="Y47:Y49">
    <cfRule type="expression" dxfId="267" priority="73">
      <formula>OR($Y$47="",$Y$44="",$Y$47&lt;$Y$44)</formula>
    </cfRule>
  </conditionalFormatting>
  <conditionalFormatting sqref="Y54:Y55">
    <cfRule type="expression" dxfId="266" priority="59">
      <formula>OR($Y$54="",$Y$56="")</formula>
    </cfRule>
    <cfRule type="expression" dxfId="265" priority="60">
      <formula>-OR($Y$54="",$Y$56="",$Y$54&lt;$Y$56)</formula>
    </cfRule>
  </conditionalFormatting>
  <conditionalFormatting sqref="Y56:Y57">
    <cfRule type="expression" dxfId="264" priority="58">
      <formula>OR($Y$56="",$Y$54="",$Y$56&lt;$Y$54)</formula>
    </cfRule>
  </conditionalFormatting>
  <conditionalFormatting sqref="Y64:Y66">
    <cfRule type="expression" dxfId="263" priority="46">
      <formula>OR($Y$64="",$Y$67="")</formula>
    </cfRule>
    <cfRule type="expression" dxfId="262" priority="48">
      <formula>OR($Y$64="",$Y$67="",$Y$64&lt;$Y$67)</formula>
    </cfRule>
  </conditionalFormatting>
  <conditionalFormatting sqref="Y67:Y69">
    <cfRule type="expression" dxfId="261" priority="47">
      <formula>OR($Y$67="",$Y$64="",$Y$67&lt;$Y$64)</formula>
    </cfRule>
  </conditionalFormatting>
  <conditionalFormatting sqref="Y74:Y76">
    <cfRule type="expression" dxfId="260" priority="26">
      <formula>OR($Y$74="",$Y$77="")</formula>
    </cfRule>
    <cfRule type="expression" dxfId="259" priority="27">
      <formula>OR($Y$74="",$Y$77="",$Y$74&lt;$Y$77)</formula>
    </cfRule>
  </conditionalFormatting>
  <conditionalFormatting sqref="Y77:Y79">
    <cfRule type="expression" dxfId="258" priority="25">
      <formula>OR($Y$77="",$Y$74="",$Y$77&lt;$Y$74)</formula>
    </cfRule>
  </conditionalFormatting>
  <conditionalFormatting sqref="Y86:Y87">
    <cfRule type="expression" dxfId="257" priority="29">
      <formula>OR($Y$86="",$Y$88="")</formula>
    </cfRule>
    <cfRule type="expression" dxfId="256" priority="30">
      <formula>OR($Y$86="",$Y$88="",$Y$86&lt;$Y$88)</formula>
    </cfRule>
  </conditionalFormatting>
  <conditionalFormatting sqref="Y88:Y89">
    <cfRule type="expression" dxfId="255" priority="28">
      <formula>OR($Y$88="",$Y$86="",$Y$88&lt;$Y$86)</formula>
    </cfRule>
  </conditionalFormatting>
  <conditionalFormatting sqref="Z19">
    <cfRule type="expression" dxfId="254" priority="104">
      <formula>OR($AA$18="",$AA$20="")</formula>
    </cfRule>
  </conditionalFormatting>
  <conditionalFormatting sqref="Z35">
    <cfRule type="expression" dxfId="253" priority="87">
      <formula>OR($AA$34="",$AA$36="")</formula>
    </cfRule>
  </conditionalFormatting>
  <conditionalFormatting sqref="Z43">
    <cfRule type="expression" dxfId="252" priority="77">
      <formula>OR($AA$42="",$AA$44="")</formula>
    </cfRule>
  </conditionalFormatting>
  <conditionalFormatting sqref="Z63">
    <cfRule type="expression" dxfId="251" priority="49">
      <formula>OR($AA$62="",$AA$64="")</formula>
    </cfRule>
  </conditionalFormatting>
  <conditionalFormatting sqref="Z79">
    <cfRule type="expression" dxfId="250" priority="33">
      <formula>OR($AA$78="",$AA$80="")</formula>
    </cfRule>
  </conditionalFormatting>
  <conditionalFormatting sqref="Z9:AC9">
    <cfRule type="expression" dxfId="249" priority="117">
      <formula>OR($Y$10="",$Y$12="",$Y$10&lt;$Y$12)</formula>
    </cfRule>
  </conditionalFormatting>
  <conditionalFormatting sqref="Z14:AC14">
    <cfRule type="expression" dxfId="248" priority="114">
      <formula>OR($Y$12="",$Y$10="",$Y$12&lt;$Y$10)</formula>
    </cfRule>
  </conditionalFormatting>
  <conditionalFormatting sqref="Z26:AC26">
    <cfRule type="expression" dxfId="247" priority="103">
      <formula>OR($Y$23="",$Y$20="",$Y$23&lt;$Y$20)</formula>
    </cfRule>
  </conditionalFormatting>
  <conditionalFormatting sqref="Z29:AC29">
    <cfRule type="expression" dxfId="246" priority="93">
      <formula>OR($Y$30="",$Y$33="",$Y$30&lt;$Y$33)</formula>
    </cfRule>
  </conditionalFormatting>
  <conditionalFormatting sqref="Z50:AC50">
    <cfRule type="expression" dxfId="245" priority="76">
      <formula>OR($Y$47="",$Y$44="",$Y$47&lt;$Y$44)</formula>
    </cfRule>
  </conditionalFormatting>
  <conditionalFormatting sqref="Z53:AC53">
    <cfRule type="expression" dxfId="244" priority="62">
      <formula>OR($Y$54="",$Y$56="",$Y$54&lt;$Y$56)</formula>
    </cfRule>
  </conditionalFormatting>
  <conditionalFormatting sqref="Z58:AC58">
    <cfRule type="expression" dxfId="243" priority="61">
      <formula>OR($Y$56="",$Y$54="",$Y$56&lt;$Y$54)</formula>
    </cfRule>
  </conditionalFormatting>
  <conditionalFormatting sqref="Z70:AC70">
    <cfRule type="expression" dxfId="242" priority="50">
      <formula>OR($Y$67="",$Y$64="",$Y$67&lt;$Y$64)</formula>
    </cfRule>
  </conditionalFormatting>
  <conditionalFormatting sqref="Z73:AC73">
    <cfRule type="expression" dxfId="241" priority="39">
      <formula>OR($Y$74="",$Y$77="",$Y$74&lt;$Y$77)</formula>
    </cfRule>
  </conditionalFormatting>
  <conditionalFormatting sqref="Z85:AC85">
    <cfRule type="expression" dxfId="240" priority="32">
      <formula>OR($Y$86="",$Y$88="",$Y$86&lt;$Y$88)</formula>
    </cfRule>
  </conditionalFormatting>
  <conditionalFormatting sqref="Z90:AC90">
    <cfRule type="expression" dxfId="239" priority="31">
      <formula>OR($Y$88="",$Y$86="",$Y$88&lt;$Y$86)</formula>
    </cfRule>
  </conditionalFormatting>
  <conditionalFormatting sqref="AA8:AA91">
    <cfRule type="expression" dxfId="238" priority="3">
      <formula>AND($AA$18&lt;&gt;"",$AA$20&lt;&gt;"",$AA$34&lt;&gt;"",$AA$36&lt;&gt;"",$AA$42&lt;&gt;"",$AA$44&lt;&gt;"",$AA$62&lt;&gt;"",$AA$64&lt;&gt;"",$AA$78&lt;&gt;"",$AA$80&lt;&gt;"")</formula>
    </cfRule>
  </conditionalFormatting>
  <conditionalFormatting sqref="AA18:AA19">
    <cfRule type="expression" dxfId="237" priority="108">
      <formula>OR($AA$18="",$AA$20="")</formula>
    </cfRule>
    <cfRule type="expression" dxfId="236" priority="109">
      <formula>OR($AA$18="",$AA$20="",$AA$18&lt;$AA$20)</formula>
    </cfRule>
  </conditionalFormatting>
  <conditionalFormatting sqref="AA20:AA21">
    <cfRule type="expression" dxfId="235" priority="106">
      <formula>OR($AA$20="",$AA$18="",$AA$20&lt;$AA$18)</formula>
    </cfRule>
  </conditionalFormatting>
  <conditionalFormatting sqref="AA34:AA35">
    <cfRule type="expression" dxfId="234" priority="90">
      <formula>OR($AA$34="",$AA$36="")</formula>
    </cfRule>
    <cfRule type="expression" dxfId="233" priority="91">
      <formula>OR($AA$34="",$AA$36="",$AA$34&lt;$AA$36)</formula>
    </cfRule>
  </conditionalFormatting>
  <conditionalFormatting sqref="AA36:AA37">
    <cfRule type="expression" dxfId="232" priority="88">
      <formula>OR($AA$36="",$AA$34="",$AA$36&lt;$AA$34)</formula>
    </cfRule>
  </conditionalFormatting>
  <conditionalFormatting sqref="AA42:AA43">
    <cfRule type="expression" dxfId="231" priority="79">
      <formula>OR($AA$42="",$AA$44="")</formula>
    </cfRule>
    <cfRule type="expression" dxfId="230" priority="80">
      <formula>OR($AA$42="",$AA$44="",$AA$42&lt;$AA$44)</formula>
    </cfRule>
  </conditionalFormatting>
  <conditionalFormatting sqref="AA44:AA45">
    <cfRule type="expression" dxfId="229" priority="78">
      <formula>OR($AA$44="",$AA$42="",$AA$44&lt;$AA$42)</formula>
    </cfRule>
  </conditionalFormatting>
  <conditionalFormatting sqref="AA62:AA63">
    <cfRule type="expression" dxfId="228" priority="52">
      <formula>OR($AA$62="",$AA$64="")</formula>
    </cfRule>
    <cfRule type="expression" dxfId="227" priority="53">
      <formula>OR($AA$62="",$AA$64="",$AA$62&lt;$AA$64)</formula>
    </cfRule>
  </conditionalFormatting>
  <conditionalFormatting sqref="AA64:AA65">
    <cfRule type="expression" dxfId="226" priority="51">
      <formula>OR($AA$64="",$AA$62="",$AA$64&lt;$AA$62)</formula>
    </cfRule>
  </conditionalFormatting>
  <conditionalFormatting sqref="AA78:AA79">
    <cfRule type="expression" dxfId="225" priority="35">
      <formula>OR($AA$78="",$AA$80="")</formula>
    </cfRule>
    <cfRule type="expression" dxfId="224" priority="36">
      <formula>OR($AA$78="",$AA$80="",$AA$78&lt;$AA$80)</formula>
    </cfRule>
  </conditionalFormatting>
  <conditionalFormatting sqref="AA80:AA81">
    <cfRule type="expression" dxfId="223" priority="34">
      <formula>OR($AA$80="",$AA$78="",$AA$80&lt;$AA$78)</formula>
    </cfRule>
  </conditionalFormatting>
  <conditionalFormatting sqref="AB17:AC17">
    <cfRule type="expression" dxfId="222" priority="110">
      <formula>OR($AA$18="",$AA$20="",$AA$18&lt;$AA$20)</formula>
    </cfRule>
  </conditionalFormatting>
  <conditionalFormatting sqref="AB22:AC22">
    <cfRule type="expression" dxfId="221" priority="107">
      <formula>OR($AA$20="",$AA$18="",$AA$20&lt;$AA$18)</formula>
    </cfRule>
  </conditionalFormatting>
  <conditionalFormatting sqref="AB33:AC33">
    <cfRule type="expression" dxfId="220" priority="92">
      <formula>OR($AA$34="",$AA$36="",$AA$34&lt;$AA$36)</formula>
    </cfRule>
  </conditionalFormatting>
  <conditionalFormatting sqref="AB38:AC38">
    <cfRule type="expression" dxfId="219" priority="89">
      <formula>OR($AA$36="",$AA$34="",$AA$36&lt;$AA$34)</formula>
    </cfRule>
  </conditionalFormatting>
  <conditionalFormatting sqref="AB41:AC41">
    <cfRule type="expression" dxfId="218" priority="82">
      <formula>OR($AA$42="",$AA$44="",$AA$42&lt;$AA$44)</formula>
    </cfRule>
  </conditionalFormatting>
  <conditionalFormatting sqref="AB46:AC46">
    <cfRule type="expression" dxfId="217" priority="81">
      <formula>OR($AA$44="",$AA$42="",$AA$44&lt;$AA$42)</formula>
    </cfRule>
  </conditionalFormatting>
  <conditionalFormatting sqref="AB61:AC61">
    <cfRule type="expression" dxfId="216" priority="56">
      <formula>OR($AA$62="",$AA$64="",$AA$62&lt;$AA$64)</formula>
    </cfRule>
  </conditionalFormatting>
  <conditionalFormatting sqref="AB66:AC66">
    <cfRule type="expression" dxfId="215" priority="54">
      <formula>OR($AA$64="",$AA$62="",$AA$64&lt;$AA$62)</formula>
    </cfRule>
  </conditionalFormatting>
  <conditionalFormatting sqref="AB77:AC77">
    <cfRule type="expression" dxfId="214" priority="38">
      <formula>OR($AA$78="",$AA$80="",$AA$78&lt;$AA$80)</formula>
    </cfRule>
  </conditionalFormatting>
  <conditionalFormatting sqref="AB82:AC82">
    <cfRule type="expression" dxfId="213" priority="37">
      <formula>OR($AA$80="",$AA$78="",$AA$80&lt;$AA$78)</formula>
    </cfRule>
  </conditionalFormatting>
  <printOptions horizontalCentered="1"/>
  <pageMargins left="0.51181102362204722" right="0.51181102362204722" top="0.59055118110236227" bottom="0.59055118110236227" header="0.51181102362204722" footer="0.51181102362204722"/>
  <pageSetup paperSize="9" scale="78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zoomScaleNormal="100" workbookViewId="0">
      <selection activeCell="AH11" sqref="AH11"/>
    </sheetView>
  </sheetViews>
  <sheetFormatPr defaultRowHeight="13.5" x14ac:dyDescent="0.25"/>
  <cols>
    <col min="1" max="1" width="2.75" style="1" customWidth="1"/>
    <col min="2" max="2" width="19.375" style="1" customWidth="1"/>
    <col min="3" max="3" width="7.125" style="1" customWidth="1"/>
    <col min="4" max="14" width="2.25" style="1" customWidth="1"/>
    <col min="15" max="18" width="1.875" style="1" customWidth="1"/>
    <col min="19" max="29" width="2.25" style="1" customWidth="1"/>
    <col min="30" max="30" width="2.75" style="1" customWidth="1"/>
    <col min="31" max="31" width="19.375" style="1" customWidth="1"/>
    <col min="32" max="32" width="7.125" style="1" customWidth="1"/>
    <col min="33" max="16384" width="9" style="1"/>
  </cols>
  <sheetData>
    <row r="1" spans="1:34" ht="15.75" customHeight="1" x14ac:dyDescent="0.25">
      <c r="A1" s="461" t="s">
        <v>89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</row>
    <row r="2" spans="1:34" ht="16.5" customHeight="1" x14ac:dyDescent="0.25">
      <c r="A2" s="45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</row>
    <row r="3" spans="1:34" ht="14.1" customHeight="1" x14ac:dyDescent="0.25">
      <c r="B3" s="2" t="s">
        <v>5</v>
      </c>
      <c r="C3" s="3"/>
      <c r="D3" s="3"/>
      <c r="E3" s="1" t="s">
        <v>6</v>
      </c>
      <c r="H3" s="1" t="s">
        <v>7</v>
      </c>
      <c r="AD3" s="4"/>
      <c r="AE3" s="4"/>
      <c r="AF3" s="4"/>
      <c r="AG3" s="5"/>
      <c r="AH3" s="5"/>
    </row>
    <row r="4" spans="1:34" ht="14.1" customHeight="1" x14ac:dyDescent="0.25">
      <c r="B4" s="2" t="s">
        <v>8</v>
      </c>
      <c r="C4" s="3"/>
      <c r="D4" s="3"/>
      <c r="E4" s="1" t="s">
        <v>9</v>
      </c>
      <c r="H4" s="1" t="s">
        <v>10</v>
      </c>
      <c r="AD4" s="4"/>
      <c r="AE4" s="4"/>
      <c r="AF4" s="4"/>
      <c r="AG4" s="5"/>
      <c r="AH4" s="5"/>
    </row>
    <row r="5" spans="1:34" ht="14.1" customHeight="1" x14ac:dyDescent="0.25">
      <c r="B5" s="2" t="s">
        <v>11</v>
      </c>
      <c r="H5" s="454" t="s">
        <v>12</v>
      </c>
      <c r="I5" s="455"/>
      <c r="J5" s="455"/>
      <c r="K5" s="5" t="s">
        <v>13</v>
      </c>
      <c r="L5" s="454" t="s">
        <v>98</v>
      </c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 t="s">
        <v>15</v>
      </c>
      <c r="Z5" s="455"/>
      <c r="AA5" s="455"/>
      <c r="AB5" s="5" t="s">
        <v>13</v>
      </c>
      <c r="AC5" s="454" t="s">
        <v>98</v>
      </c>
      <c r="AD5" s="454"/>
      <c r="AE5" s="454"/>
      <c r="AF5" s="454"/>
      <c r="AG5" s="5"/>
      <c r="AH5" s="5"/>
    </row>
    <row r="6" spans="1:34" ht="14.1" customHeight="1" x14ac:dyDescent="0.25">
      <c r="B6" s="2" t="s">
        <v>17</v>
      </c>
      <c r="H6" s="454" t="s">
        <v>18</v>
      </c>
      <c r="I6" s="454"/>
      <c r="J6" s="454"/>
      <c r="K6" s="1" t="s">
        <v>13</v>
      </c>
      <c r="L6" s="454" t="s">
        <v>98</v>
      </c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 t="s">
        <v>20</v>
      </c>
      <c r="Z6" s="454"/>
      <c r="AA6" s="454"/>
      <c r="AB6" s="1" t="s">
        <v>13</v>
      </c>
      <c r="AC6" s="454" t="s">
        <v>98</v>
      </c>
      <c r="AD6" s="454"/>
      <c r="AE6" s="454"/>
      <c r="AF6" s="454"/>
      <c r="AG6" s="5"/>
      <c r="AH6" s="5"/>
    </row>
    <row r="7" spans="1:34" ht="6.75" customHeight="1" x14ac:dyDescent="0.25">
      <c r="AD7" s="4"/>
      <c r="AE7" s="4"/>
      <c r="AF7" s="4"/>
      <c r="AG7" s="5"/>
      <c r="AH7" s="5"/>
    </row>
    <row r="8" spans="1:34" ht="14.1" customHeight="1" x14ac:dyDescent="0.25">
      <c r="D8" s="409" t="s">
        <v>22</v>
      </c>
      <c r="E8" s="459"/>
      <c r="F8" s="108"/>
      <c r="G8" s="409" t="s">
        <v>23</v>
      </c>
      <c r="H8" s="505"/>
      <c r="I8" s="6"/>
      <c r="J8" s="409" t="s">
        <v>24</v>
      </c>
      <c r="K8" s="459"/>
      <c r="L8" s="108"/>
      <c r="M8" s="223"/>
      <c r="N8" s="7"/>
      <c r="O8" s="409" t="s">
        <v>25</v>
      </c>
      <c r="P8" s="409"/>
      <c r="Q8" s="409" t="s">
        <v>26</v>
      </c>
      <c r="R8" s="409"/>
      <c r="S8" s="7"/>
      <c r="T8" s="108"/>
      <c r="U8" s="6"/>
      <c r="V8" s="409" t="s">
        <v>24</v>
      </c>
      <c r="W8" s="459"/>
      <c r="X8" s="144"/>
      <c r="Y8" s="409" t="s">
        <v>23</v>
      </c>
      <c r="Z8" s="505"/>
      <c r="AA8" s="6"/>
      <c r="AB8" s="409" t="s">
        <v>22</v>
      </c>
      <c r="AC8" s="459"/>
    </row>
    <row r="9" spans="1:34" ht="11.25" customHeight="1" thickBot="1" x14ac:dyDescent="0.3">
      <c r="A9" s="451">
        <v>1</v>
      </c>
      <c r="B9" s="452" t="str">
        <f>VLOOKUP(A9,チーム!$A$2:$C$43,2,FALSE)</f>
        <v>高知県立
岡豊高等学校</v>
      </c>
      <c r="C9" s="453" t="str">
        <f>VLOOKUP(A9,チーム!$A$2:$C$43,3,FALSE)</f>
        <v>（高知県）</v>
      </c>
      <c r="D9" s="19"/>
      <c r="E9" s="12"/>
      <c r="F9" s="106"/>
      <c r="G9" s="12"/>
      <c r="H9" s="106"/>
      <c r="I9" s="12"/>
      <c r="J9" s="12"/>
      <c r="K9" s="13"/>
      <c r="L9" s="98"/>
      <c r="M9" s="224"/>
      <c r="N9" s="13"/>
      <c r="O9" s="14"/>
      <c r="P9" s="14"/>
      <c r="Q9" s="14"/>
      <c r="R9" s="14"/>
      <c r="S9" s="7"/>
      <c r="T9" s="108"/>
      <c r="U9" s="6"/>
      <c r="V9" s="6"/>
      <c r="W9" s="15"/>
      <c r="X9" s="140"/>
      <c r="Y9" s="15"/>
      <c r="Z9" s="140"/>
      <c r="AA9" s="15"/>
      <c r="AB9" s="14"/>
      <c r="AC9" s="14"/>
      <c r="AD9" s="460">
        <v>22</v>
      </c>
      <c r="AE9" s="452" t="str">
        <f>VLOOKUP(AD9,チーム!$A$2:$C$43,2,FALSE)</f>
        <v>山口県立
徳山高等学校</v>
      </c>
      <c r="AF9" s="453" t="str">
        <f>VLOOKUP(AD9,チーム!$A$2:$C$43,3,FALSE)</f>
        <v>（山口県）</v>
      </c>
    </row>
    <row r="10" spans="1:34" ht="11.25" customHeight="1" thickTop="1" x14ac:dyDescent="0.25">
      <c r="A10" s="451"/>
      <c r="B10" s="452"/>
      <c r="C10" s="453"/>
      <c r="D10" s="156"/>
      <c r="E10" s="157"/>
      <c r="F10" s="172"/>
      <c r="G10" s="158"/>
      <c r="H10" s="498"/>
      <c r="I10" s="12"/>
      <c r="J10" s="12"/>
      <c r="K10" s="13"/>
      <c r="L10" s="98"/>
      <c r="M10" s="225"/>
      <c r="N10" s="22"/>
      <c r="O10" s="12"/>
      <c r="P10" s="12"/>
      <c r="Q10" s="12"/>
      <c r="R10" s="12"/>
      <c r="S10" s="7"/>
      <c r="T10" s="108"/>
      <c r="U10" s="6"/>
      <c r="V10" s="6"/>
      <c r="W10" s="14"/>
      <c r="X10" s="112"/>
      <c r="Y10" s="506"/>
      <c r="Z10" s="188"/>
      <c r="AA10" s="189"/>
      <c r="AB10" s="189"/>
      <c r="AC10" s="189"/>
      <c r="AD10" s="460"/>
      <c r="AE10" s="452"/>
      <c r="AF10" s="453"/>
    </row>
    <row r="11" spans="1:34" ht="9.9499999999999993" customHeight="1" thickBot="1" x14ac:dyDescent="0.3">
      <c r="A11" s="8"/>
      <c r="B11" s="26"/>
      <c r="C11" s="27"/>
      <c r="D11" s="28"/>
      <c r="E11" s="486" t="s">
        <v>148</v>
      </c>
      <c r="F11" s="487"/>
      <c r="G11" s="424" t="str">
        <f>IF(OR(H10="",H12=""),"D1","")</f>
        <v>D1</v>
      </c>
      <c r="H11" s="498"/>
      <c r="I11" s="12"/>
      <c r="J11" s="12"/>
      <c r="K11" s="13"/>
      <c r="L11" s="98"/>
      <c r="M11" s="225"/>
      <c r="N11" s="22"/>
      <c r="O11" s="12"/>
      <c r="P11" s="12"/>
      <c r="Q11" s="12"/>
      <c r="R11" s="12"/>
      <c r="S11" s="7"/>
      <c r="T11" s="108"/>
      <c r="U11" s="6"/>
      <c r="V11" s="6"/>
      <c r="W11" s="15"/>
      <c r="X11" s="140"/>
      <c r="Y11" s="506"/>
      <c r="Z11" s="441" t="str">
        <f>IF(OR(Y10="",Y12=""),"A1","")</f>
        <v>A1</v>
      </c>
      <c r="AA11" s="488" t="s">
        <v>156</v>
      </c>
      <c r="AB11" s="489"/>
      <c r="AC11" s="33"/>
      <c r="AE11" s="34"/>
      <c r="AF11" s="27"/>
    </row>
    <row r="12" spans="1:34" ht="9.9499999999999993" customHeight="1" thickTop="1" x14ac:dyDescent="0.25">
      <c r="A12" s="8"/>
      <c r="B12" s="26"/>
      <c r="C12" s="27"/>
      <c r="D12" s="19"/>
      <c r="E12" s="486"/>
      <c r="F12" s="487"/>
      <c r="G12" s="424"/>
      <c r="H12" s="500"/>
      <c r="I12" s="158"/>
      <c r="J12" s="421"/>
      <c r="K12" s="13"/>
      <c r="L12" s="98"/>
      <c r="M12" s="225"/>
      <c r="N12" s="22"/>
      <c r="O12" s="12"/>
      <c r="P12" s="12"/>
      <c r="Q12" s="12"/>
      <c r="R12" s="12"/>
      <c r="S12" s="7"/>
      <c r="T12" s="108"/>
      <c r="U12" s="6"/>
      <c r="V12" s="6"/>
      <c r="W12" s="446"/>
      <c r="X12" s="200"/>
      <c r="Y12" s="507"/>
      <c r="Z12" s="441"/>
      <c r="AA12" s="488"/>
      <c r="AB12" s="489"/>
      <c r="AC12" s="14"/>
      <c r="AE12" s="9"/>
      <c r="AF12" s="27"/>
    </row>
    <row r="13" spans="1:34" ht="11.25" customHeight="1" thickBot="1" x14ac:dyDescent="0.3">
      <c r="A13" s="451">
        <v>2</v>
      </c>
      <c r="B13" s="452" t="str">
        <f>VLOOKUP(A13,チーム!$A$2:$C$43,2,FALSE)</f>
        <v>啓新高等学校</v>
      </c>
      <c r="C13" s="453" t="str">
        <f>VLOOKUP(A13,チーム!$A$2:$C$43,3,FALSE)</f>
        <v>（福井県）</v>
      </c>
      <c r="D13" s="159"/>
      <c r="E13" s="159"/>
      <c r="F13" s="160"/>
      <c r="G13" s="161"/>
      <c r="H13" s="501"/>
      <c r="I13" s="173"/>
      <c r="J13" s="421"/>
      <c r="K13" s="13"/>
      <c r="L13" s="98"/>
      <c r="M13" s="225"/>
      <c r="N13" s="22"/>
      <c r="O13" s="12"/>
      <c r="P13" s="12"/>
      <c r="Q13" s="12"/>
      <c r="R13" s="12"/>
      <c r="S13" s="7"/>
      <c r="T13" s="112"/>
      <c r="U13" s="14"/>
      <c r="V13" s="14"/>
      <c r="W13" s="446"/>
      <c r="X13" s="204"/>
      <c r="Y13" s="508"/>
      <c r="Z13" s="190"/>
      <c r="AA13" s="191"/>
      <c r="AB13" s="159"/>
      <c r="AC13" s="192"/>
      <c r="AD13" s="460">
        <v>23</v>
      </c>
      <c r="AE13" s="452" t="str">
        <f>VLOOKUP(AD13,チーム!$A$2:$C$43,2,FALSE)</f>
        <v>愛媛県立
松山工業高等学校</v>
      </c>
      <c r="AF13" s="453" t="str">
        <f>VLOOKUP(AD13,チーム!$A$2:$C$43,3,FALSE)</f>
        <v>（愛媛県）</v>
      </c>
    </row>
    <row r="14" spans="1:34" ht="11.25" customHeight="1" thickTop="1" x14ac:dyDescent="0.25">
      <c r="A14" s="451"/>
      <c r="B14" s="452"/>
      <c r="C14" s="453"/>
      <c r="D14" s="19"/>
      <c r="E14" s="19"/>
      <c r="F14" s="112"/>
      <c r="G14" s="12"/>
      <c r="H14" s="112"/>
      <c r="I14" s="173"/>
      <c r="J14" s="422"/>
      <c r="K14" s="13"/>
      <c r="L14" s="98"/>
      <c r="M14" s="225"/>
      <c r="N14" s="22"/>
      <c r="O14" s="12"/>
      <c r="P14" s="12"/>
      <c r="Q14" s="12"/>
      <c r="R14" s="12"/>
      <c r="S14" s="7"/>
      <c r="T14" s="109"/>
      <c r="U14" s="15"/>
      <c r="V14" s="15"/>
      <c r="W14" s="447"/>
      <c r="X14" s="204"/>
      <c r="Y14" s="14"/>
      <c r="Z14" s="140"/>
      <c r="AA14" s="29"/>
      <c r="AB14" s="19"/>
      <c r="AC14" s="32"/>
      <c r="AD14" s="460"/>
      <c r="AE14" s="452"/>
      <c r="AF14" s="453"/>
    </row>
    <row r="15" spans="1:34" ht="9.9499999999999993" customHeight="1" x14ac:dyDescent="0.25">
      <c r="A15" s="8"/>
      <c r="B15" s="26"/>
      <c r="C15" s="27"/>
      <c r="D15" s="19"/>
      <c r="E15" s="19"/>
      <c r="F15" s="112"/>
      <c r="G15" s="19"/>
      <c r="H15" s="112"/>
      <c r="I15" s="174"/>
      <c r="J15" s="422"/>
      <c r="K15" s="13"/>
      <c r="L15" s="98"/>
      <c r="M15" s="225"/>
      <c r="N15" s="22"/>
      <c r="O15" s="12"/>
      <c r="P15" s="12"/>
      <c r="Q15" s="12"/>
      <c r="R15" s="12"/>
      <c r="S15" s="7"/>
      <c r="T15" s="109"/>
      <c r="U15" s="15"/>
      <c r="V15" s="15"/>
      <c r="W15" s="447"/>
      <c r="X15" s="205"/>
      <c r="Y15" s="14"/>
      <c r="Z15" s="139"/>
      <c r="AA15" s="32"/>
      <c r="AB15" s="456"/>
      <c r="AC15" s="33"/>
      <c r="AD15" s="18"/>
      <c r="AE15" s="9"/>
      <c r="AF15" s="27"/>
    </row>
    <row r="16" spans="1:34" ht="9.9499999999999993" customHeight="1" thickBot="1" x14ac:dyDescent="0.3">
      <c r="A16" s="8"/>
      <c r="B16" s="26"/>
      <c r="C16" s="27"/>
      <c r="D16" s="28"/>
      <c r="E16" s="19"/>
      <c r="F16" s="112"/>
      <c r="G16" s="485" t="s">
        <v>164</v>
      </c>
      <c r="H16" s="487"/>
      <c r="I16" s="424" t="str">
        <f>IF(OR(J12="",J17=""),"B1","")</f>
        <v>B1</v>
      </c>
      <c r="J16" s="423"/>
      <c r="K16" s="13"/>
      <c r="L16" s="98"/>
      <c r="M16" s="225"/>
      <c r="N16" s="22"/>
      <c r="O16" s="12"/>
      <c r="P16" s="12"/>
      <c r="Q16" s="12"/>
      <c r="R16" s="12"/>
      <c r="S16" s="7"/>
      <c r="T16" s="109"/>
      <c r="U16" s="15"/>
      <c r="V16" s="15"/>
      <c r="W16" s="448"/>
      <c r="X16" s="441" t="str">
        <f>IF(OR(W12="",W17=""),"C1","")</f>
        <v>C1</v>
      </c>
      <c r="Y16" s="488" t="s">
        <v>168</v>
      </c>
      <c r="Z16" s="490"/>
      <c r="AA16" s="14"/>
      <c r="AB16" s="456"/>
      <c r="AC16" s="14"/>
      <c r="AD16" s="18"/>
      <c r="AE16" s="9"/>
      <c r="AF16" s="27"/>
    </row>
    <row r="17" spans="1:32" ht="11.25" customHeight="1" thickTop="1" thickBot="1" x14ac:dyDescent="0.25">
      <c r="A17" s="451">
        <v>3</v>
      </c>
      <c r="B17" s="452" t="str">
        <f>VLOOKUP(A17,チーム!$A$2:$C$43,2,FALSE)</f>
        <v>福島県立
郡山北工業高等学校</v>
      </c>
      <c r="C17" s="453" t="str">
        <f>VLOOKUP(A17,チーム!$A$2:$C$43,3,FALSE)</f>
        <v>（福島県）</v>
      </c>
      <c r="D17" s="19"/>
      <c r="E17" s="19"/>
      <c r="F17" s="112"/>
      <c r="G17" s="485"/>
      <c r="H17" s="487"/>
      <c r="I17" s="424"/>
      <c r="J17" s="433"/>
      <c r="K17" s="221"/>
      <c r="L17" s="492"/>
      <c r="M17" s="225"/>
      <c r="N17" s="22"/>
      <c r="O17" s="12"/>
      <c r="P17" s="12"/>
      <c r="Q17" s="12"/>
      <c r="R17" s="12"/>
      <c r="S17" s="14"/>
      <c r="T17" s="109"/>
      <c r="U17" s="473"/>
      <c r="V17" s="214"/>
      <c r="W17" s="444"/>
      <c r="X17" s="441"/>
      <c r="Y17" s="488"/>
      <c r="Z17" s="490"/>
      <c r="AA17" s="29"/>
      <c r="AB17" s="19"/>
      <c r="AC17" s="32"/>
      <c r="AD17" s="460">
        <v>24</v>
      </c>
      <c r="AE17" s="452" t="str">
        <f>VLOOKUP(AD17,チーム!$A$2:$C$43,2,FALSE)</f>
        <v>宮崎県立
日向工業高等学校</v>
      </c>
      <c r="AF17" s="453" t="str">
        <f>VLOOKUP(AD17,チーム!$A$2:$C$43,3,FALSE)</f>
        <v>（宮崎県）</v>
      </c>
    </row>
    <row r="18" spans="1:32" ht="11.25" customHeight="1" thickTop="1" x14ac:dyDescent="0.2">
      <c r="A18" s="451"/>
      <c r="B18" s="452"/>
      <c r="C18" s="453"/>
      <c r="D18" s="156"/>
      <c r="E18" s="162"/>
      <c r="F18" s="498"/>
      <c r="G18" s="12"/>
      <c r="H18" s="112"/>
      <c r="I18" s="174"/>
      <c r="J18" s="491"/>
      <c r="K18" s="222"/>
      <c r="L18" s="492"/>
      <c r="M18" s="225"/>
      <c r="O18" s="12"/>
      <c r="P18" s="12"/>
      <c r="Q18" s="12"/>
      <c r="R18" s="12"/>
      <c r="T18" s="109"/>
      <c r="U18" s="473"/>
      <c r="V18" s="215"/>
      <c r="W18" s="445"/>
      <c r="X18" s="205"/>
      <c r="Z18" s="140"/>
      <c r="AA18" s="506">
        <v>8</v>
      </c>
      <c r="AB18" s="193"/>
      <c r="AC18" s="194"/>
      <c r="AD18" s="460"/>
      <c r="AE18" s="452"/>
      <c r="AF18" s="453"/>
    </row>
    <row r="19" spans="1:32" ht="9.9499999999999993" customHeight="1" thickBot="1" x14ac:dyDescent="0.25">
      <c r="A19" s="8"/>
      <c r="B19" s="26"/>
      <c r="C19" s="486" t="s">
        <v>139</v>
      </c>
      <c r="D19" s="486"/>
      <c r="E19" s="424" t="str">
        <f>IF(OR(F18="",F20=""),"A1","")</f>
        <v>A1</v>
      </c>
      <c r="F19" s="498"/>
      <c r="G19" s="19"/>
      <c r="H19" s="120"/>
      <c r="I19" s="173"/>
      <c r="J19" s="491"/>
      <c r="K19" s="176"/>
      <c r="L19" s="493"/>
      <c r="M19" s="225"/>
      <c r="O19" s="12"/>
      <c r="P19" s="12"/>
      <c r="Q19" s="12"/>
      <c r="R19" s="12"/>
      <c r="T19" s="109"/>
      <c r="U19" s="474"/>
      <c r="V19" s="215"/>
      <c r="W19" s="445"/>
      <c r="X19" s="204"/>
      <c r="Y19" s="14"/>
      <c r="Z19" s="139"/>
      <c r="AA19" s="506"/>
      <c r="AB19" s="438" t="str">
        <f>IF(OR(AA18="",AA20=""),"D1","")</f>
        <v/>
      </c>
      <c r="AC19" s="489"/>
      <c r="AD19" s="489"/>
      <c r="AE19" s="9"/>
      <c r="AF19" s="27"/>
    </row>
    <row r="20" spans="1:32" ht="9.9499999999999993" customHeight="1" thickTop="1" x14ac:dyDescent="0.2">
      <c r="A20" s="8"/>
      <c r="B20" s="51"/>
      <c r="C20" s="486"/>
      <c r="D20" s="486"/>
      <c r="E20" s="424"/>
      <c r="F20" s="500"/>
      <c r="G20" s="158"/>
      <c r="H20" s="492"/>
      <c r="I20" s="173"/>
      <c r="J20" s="491"/>
      <c r="K20" s="176"/>
      <c r="L20" s="493"/>
      <c r="M20" s="225"/>
      <c r="N20" s="22"/>
      <c r="O20" s="12"/>
      <c r="P20" s="12"/>
      <c r="Q20" s="12"/>
      <c r="R20" s="12"/>
      <c r="S20" s="29"/>
      <c r="T20" s="109"/>
      <c r="U20" s="474"/>
      <c r="V20" s="215"/>
      <c r="W20" s="445"/>
      <c r="X20" s="204"/>
      <c r="Y20" s="473"/>
      <c r="Z20" s="188"/>
      <c r="AA20" s="507">
        <v>1</v>
      </c>
      <c r="AB20" s="438"/>
      <c r="AC20" s="489"/>
      <c r="AD20" s="489"/>
      <c r="AE20" s="9"/>
      <c r="AF20" s="27"/>
    </row>
    <row r="21" spans="1:32" ht="11.25" customHeight="1" thickBot="1" x14ac:dyDescent="0.25">
      <c r="A21" s="451">
        <v>4</v>
      </c>
      <c r="B21" s="452" t="str">
        <f>VLOOKUP(A21,チーム!$A$2:$C$43,2,FALSE)</f>
        <v>長崎県立
大村工業高等学校</v>
      </c>
      <c r="C21" s="453" t="str">
        <f>VLOOKUP(A21,チーム!$A$2:$C$43,3,FALSE)</f>
        <v>（長崎県）</v>
      </c>
      <c r="D21" s="159"/>
      <c r="E21" s="163"/>
      <c r="F21" s="501"/>
      <c r="G21" s="173"/>
      <c r="H21" s="492"/>
      <c r="I21" s="173"/>
      <c r="J21" s="491"/>
      <c r="K21" s="176"/>
      <c r="L21" s="493"/>
      <c r="M21" s="225"/>
      <c r="N21" s="22"/>
      <c r="O21" s="12"/>
      <c r="P21" s="19"/>
      <c r="Q21" s="19"/>
      <c r="R21" s="12"/>
      <c r="S21" s="29"/>
      <c r="T21" s="109"/>
      <c r="U21" s="474"/>
      <c r="V21" s="216"/>
      <c r="W21" s="445"/>
      <c r="X21" s="206"/>
      <c r="Y21" s="473"/>
      <c r="Z21" s="204"/>
      <c r="AA21" s="508"/>
      <c r="AB21" s="195"/>
      <c r="AC21" s="192"/>
      <c r="AD21" s="460">
        <v>25</v>
      </c>
      <c r="AE21" s="452" t="str">
        <f>VLOOKUP(AD21,チーム!$A$2:$C$43,2,FALSE)</f>
        <v>白鷗大学
足利高等学校</v>
      </c>
      <c r="AF21" s="453" t="str">
        <f>VLOOKUP(AD21,チーム!$A$2:$C$43,3,FALSE)</f>
        <v>（栃木県）</v>
      </c>
    </row>
    <row r="22" spans="1:32" ht="11.25" customHeight="1" thickTop="1" thickBot="1" x14ac:dyDescent="0.25">
      <c r="A22" s="451"/>
      <c r="B22" s="452"/>
      <c r="C22" s="453"/>
      <c r="D22" s="19"/>
      <c r="E22" s="486" t="s">
        <v>149</v>
      </c>
      <c r="F22" s="487"/>
      <c r="G22" s="424" t="str">
        <f>IF(OR(H20="",H23=""),"D2","")</f>
        <v>D2</v>
      </c>
      <c r="H22" s="494"/>
      <c r="I22" s="175"/>
      <c r="J22" s="491"/>
      <c r="K22" s="176"/>
      <c r="L22" s="493"/>
      <c r="M22" s="225"/>
      <c r="N22" s="22"/>
      <c r="O22" s="12"/>
      <c r="P22" s="19"/>
      <c r="Q22" s="19"/>
      <c r="R22" s="12"/>
      <c r="S22" s="29"/>
      <c r="T22" s="109"/>
      <c r="U22" s="474"/>
      <c r="V22" s="215"/>
      <c r="W22" s="445"/>
      <c r="X22" s="208"/>
      <c r="Y22" s="475"/>
      <c r="Z22" s="441" t="str">
        <f>IF(OR(Y20="",Y23=""),"A2","")</f>
        <v>A2</v>
      </c>
      <c r="AA22" s="488" t="s">
        <v>157</v>
      </c>
      <c r="AB22" s="489"/>
      <c r="AC22" s="14"/>
      <c r="AD22" s="460"/>
      <c r="AE22" s="452"/>
      <c r="AF22" s="453"/>
    </row>
    <row r="23" spans="1:32" ht="9.9499999999999993" customHeight="1" thickTop="1" x14ac:dyDescent="0.2">
      <c r="A23" s="8"/>
      <c r="B23" s="27"/>
      <c r="C23" s="18"/>
      <c r="D23" s="28"/>
      <c r="E23" s="486"/>
      <c r="F23" s="487"/>
      <c r="G23" s="424"/>
      <c r="H23" s="509"/>
      <c r="I23" s="19"/>
      <c r="J23" s="14"/>
      <c r="K23" s="176"/>
      <c r="L23" s="493"/>
      <c r="M23" s="225"/>
      <c r="N23" s="22"/>
      <c r="O23" s="12"/>
      <c r="P23" s="19"/>
      <c r="Q23" s="19"/>
      <c r="R23" s="12"/>
      <c r="S23" s="29"/>
      <c r="T23" s="109"/>
      <c r="U23" s="474"/>
      <c r="V23" s="215"/>
      <c r="W23" s="14"/>
      <c r="X23" s="139"/>
      <c r="Y23" s="476"/>
      <c r="Z23" s="441"/>
      <c r="AA23" s="488"/>
      <c r="AB23" s="489"/>
      <c r="AC23" s="33"/>
      <c r="AD23" s="18"/>
      <c r="AE23" s="27"/>
      <c r="AF23" s="18"/>
    </row>
    <row r="24" spans="1:32" ht="9.9499999999999993" customHeight="1" x14ac:dyDescent="0.2">
      <c r="A24" s="8"/>
      <c r="B24" s="26"/>
      <c r="C24" s="27"/>
      <c r="D24" s="28"/>
      <c r="E24" s="12"/>
      <c r="F24" s="106"/>
      <c r="G24" s="184"/>
      <c r="H24" s="496"/>
      <c r="I24" s="19"/>
      <c r="J24" s="29"/>
      <c r="K24" s="176"/>
      <c r="L24" s="493"/>
      <c r="M24" s="225"/>
      <c r="N24" s="22"/>
      <c r="O24" s="12"/>
      <c r="P24" s="19"/>
      <c r="Q24" s="19"/>
      <c r="R24" s="12"/>
      <c r="S24" s="29"/>
      <c r="T24" s="109"/>
      <c r="U24" s="474"/>
      <c r="V24" s="215"/>
      <c r="W24" s="32"/>
      <c r="X24" s="139"/>
      <c r="Y24" s="477"/>
      <c r="Z24" s="204"/>
      <c r="AA24" s="15"/>
      <c r="AB24" s="14"/>
      <c r="AC24" s="33"/>
      <c r="AD24" s="18"/>
      <c r="AE24" s="9"/>
      <c r="AF24" s="27"/>
    </row>
    <row r="25" spans="1:32" ht="11.25" customHeight="1" thickBot="1" x14ac:dyDescent="0.25">
      <c r="A25" s="451">
        <v>5</v>
      </c>
      <c r="B25" s="452" t="str">
        <f>VLOOKUP(A25,チーム!$A$2:$C$43,2,FALSE)</f>
        <v>大東文化大学
第一高等学校</v>
      </c>
      <c r="C25" s="453" t="str">
        <f>VLOOKUP(A25,チーム!$A$2:$C$43,3,FALSE)</f>
        <v>（東京都）</v>
      </c>
      <c r="D25" s="159"/>
      <c r="E25" s="186"/>
      <c r="F25" s="185"/>
      <c r="G25" s="175"/>
      <c r="H25" s="496"/>
      <c r="I25" s="12"/>
      <c r="J25" s="12"/>
      <c r="K25" s="176"/>
      <c r="L25" s="493"/>
      <c r="M25" s="225"/>
      <c r="N25" s="22"/>
      <c r="O25" s="12"/>
      <c r="P25" s="19"/>
      <c r="Q25" s="19"/>
      <c r="R25" s="12"/>
      <c r="S25" s="29"/>
      <c r="T25" s="136"/>
      <c r="U25" s="474"/>
      <c r="V25" s="215"/>
      <c r="W25" s="15"/>
      <c r="X25" s="140"/>
      <c r="Y25" s="477"/>
      <c r="Z25" s="202"/>
      <c r="AA25" s="199"/>
      <c r="AB25" s="203"/>
      <c r="AC25" s="203"/>
      <c r="AD25" s="460">
        <v>26</v>
      </c>
      <c r="AE25" s="452" t="str">
        <f>VLOOKUP(AD25,チーム!$A$2:$C$43,2,FALSE)</f>
        <v>富山県立
富山工業高等学校</v>
      </c>
      <c r="AF25" s="453" t="str">
        <f>VLOOKUP(AD25,チーム!$A$2:$C$43,3,FALSE)</f>
        <v>（富山県）</v>
      </c>
    </row>
    <row r="26" spans="1:32" ht="11.25" customHeight="1" thickTop="1" x14ac:dyDescent="0.25">
      <c r="A26" s="451"/>
      <c r="B26" s="452"/>
      <c r="C26" s="453"/>
      <c r="D26" s="156"/>
      <c r="E26" s="157"/>
      <c r="F26" s="106"/>
      <c r="G26" s="12"/>
      <c r="H26" s="112"/>
      <c r="I26" s="12"/>
      <c r="J26" s="12"/>
      <c r="K26" s="176"/>
      <c r="L26" s="493"/>
      <c r="M26" s="225"/>
      <c r="N26" s="22"/>
      <c r="O26" s="12"/>
      <c r="P26" s="19"/>
      <c r="Q26" s="19"/>
      <c r="R26" s="12"/>
      <c r="S26" s="29"/>
      <c r="T26" s="109"/>
      <c r="U26" s="474"/>
      <c r="V26" s="217"/>
      <c r="W26" s="14"/>
      <c r="X26" s="112"/>
      <c r="Y26" s="14"/>
      <c r="Z26" s="112"/>
      <c r="AA26" s="14"/>
      <c r="AB26" s="189"/>
      <c r="AC26" s="189"/>
      <c r="AD26" s="460"/>
      <c r="AE26" s="452"/>
      <c r="AF26" s="453"/>
    </row>
    <row r="27" spans="1:32" ht="9.9499999999999993" customHeight="1" thickBot="1" x14ac:dyDescent="0.25">
      <c r="A27" s="8"/>
      <c r="B27" s="26"/>
      <c r="C27" s="27"/>
      <c r="D27" s="13"/>
      <c r="E27" s="13"/>
      <c r="F27" s="98"/>
      <c r="G27" s="13"/>
      <c r="H27" s="98"/>
      <c r="I27" s="485" t="s">
        <v>172</v>
      </c>
      <c r="J27" s="486"/>
      <c r="K27" s="424" t="str">
        <f>IF(OR(L17="",L28=""),"B3","")</f>
        <v>B3</v>
      </c>
      <c r="L27" s="494"/>
      <c r="M27" s="225"/>
      <c r="N27" s="22"/>
      <c r="O27" s="12"/>
      <c r="P27" s="19"/>
      <c r="Q27" s="19"/>
      <c r="R27" s="12"/>
      <c r="S27" s="29"/>
      <c r="T27" s="109"/>
      <c r="U27" s="475"/>
      <c r="V27" s="438" t="str">
        <f>IF(OR(U17="",U28=""),"C3","")</f>
        <v>C3</v>
      </c>
      <c r="W27" s="489" t="s">
        <v>174</v>
      </c>
      <c r="X27" s="490"/>
      <c r="Y27" s="32"/>
      <c r="Z27" s="140"/>
      <c r="AA27" s="15"/>
      <c r="AB27" s="14"/>
      <c r="AC27" s="33"/>
      <c r="AD27" s="18"/>
      <c r="AE27" s="9"/>
      <c r="AF27" s="27"/>
    </row>
    <row r="28" spans="1:32" ht="9.9499999999999993" customHeight="1" thickTop="1" x14ac:dyDescent="0.2">
      <c r="A28" s="8"/>
      <c r="B28" s="26"/>
      <c r="C28" s="27"/>
      <c r="D28" s="13"/>
      <c r="E28" s="13"/>
      <c r="F28" s="98"/>
      <c r="G28" s="13"/>
      <c r="H28" s="98"/>
      <c r="I28" s="485"/>
      <c r="J28" s="486"/>
      <c r="K28" s="424"/>
      <c r="L28" s="495"/>
      <c r="M28" s="226"/>
      <c r="N28" s="421"/>
      <c r="O28" s="12"/>
      <c r="P28" s="497"/>
      <c r="Q28" s="497"/>
      <c r="R28" s="12"/>
      <c r="S28" s="446"/>
      <c r="T28" s="200"/>
      <c r="U28" s="476"/>
      <c r="V28" s="438"/>
      <c r="W28" s="489"/>
      <c r="X28" s="490"/>
      <c r="Y28" s="32"/>
      <c r="Z28" s="140"/>
      <c r="AA28" s="15"/>
      <c r="AB28" s="14"/>
      <c r="AC28" s="33"/>
      <c r="AD28" s="18"/>
      <c r="AE28" s="9"/>
      <c r="AF28" s="27"/>
    </row>
    <row r="29" spans="1:32" ht="11.25" customHeight="1" thickBot="1" x14ac:dyDescent="0.25">
      <c r="A29" s="451">
        <v>6</v>
      </c>
      <c r="B29" s="452" t="str">
        <f>VLOOKUP(A29,チーム!$A$2:$C$43,2,FALSE)</f>
        <v>広島県立
御調高等学校</v>
      </c>
      <c r="C29" s="453" t="str">
        <f>VLOOKUP(A29,チーム!$A$2:$C$43,3,FALSE)</f>
        <v>（広島県）</v>
      </c>
      <c r="D29" s="166"/>
      <c r="E29" s="166"/>
      <c r="F29" s="98"/>
      <c r="G29" s="13"/>
      <c r="H29" s="113"/>
      <c r="I29" s="13"/>
      <c r="J29" s="60"/>
      <c r="K29" s="174"/>
      <c r="L29" s="496"/>
      <c r="M29" s="227"/>
      <c r="N29" s="421"/>
      <c r="O29" s="12"/>
      <c r="P29" s="497"/>
      <c r="Q29" s="497"/>
      <c r="R29" s="12"/>
      <c r="S29" s="446"/>
      <c r="T29" s="206"/>
      <c r="U29" s="477"/>
      <c r="V29" s="215"/>
      <c r="W29" s="15"/>
      <c r="X29" s="140"/>
      <c r="Y29" s="15"/>
      <c r="Z29" s="152"/>
      <c r="AA29" s="33"/>
      <c r="AB29" s="203"/>
      <c r="AC29" s="203"/>
      <c r="AD29" s="460">
        <v>27</v>
      </c>
      <c r="AE29" s="452" t="str">
        <f>VLOOKUP(AD29,チーム!$A$2:$C$43,2,FALSE)</f>
        <v>神戸野田高等学校</v>
      </c>
      <c r="AF29" s="453" t="str">
        <f>VLOOKUP(AD29,チーム!$A$2:$C$43,3,FALSE)</f>
        <v>（兵庫県）</v>
      </c>
    </row>
    <row r="30" spans="1:32" ht="11.25" customHeight="1" thickTop="1" x14ac:dyDescent="0.2">
      <c r="A30" s="451"/>
      <c r="B30" s="452"/>
      <c r="C30" s="453"/>
      <c r="D30" s="164"/>
      <c r="E30" s="164"/>
      <c r="F30" s="168"/>
      <c r="G30" s="165"/>
      <c r="H30" s="492"/>
      <c r="I30" s="13"/>
      <c r="J30" s="60"/>
      <c r="K30" s="174"/>
      <c r="L30" s="496"/>
      <c r="M30" s="227"/>
      <c r="N30" s="471"/>
      <c r="O30" s="12"/>
      <c r="P30" s="497"/>
      <c r="Q30" s="497"/>
      <c r="R30" s="12"/>
      <c r="S30" s="447"/>
      <c r="T30" s="206"/>
      <c r="U30" s="477"/>
      <c r="V30" s="216"/>
      <c r="W30" s="14"/>
      <c r="X30" s="112"/>
      <c r="Y30" s="473"/>
      <c r="Z30" s="188"/>
      <c r="AA30" s="189"/>
      <c r="AB30" s="189"/>
      <c r="AC30" s="189"/>
      <c r="AD30" s="460"/>
      <c r="AE30" s="452"/>
      <c r="AF30" s="453"/>
    </row>
    <row r="31" spans="1:32" ht="9.9499999999999993" customHeight="1" x14ac:dyDescent="0.2">
      <c r="A31" s="8"/>
      <c r="B31" s="26"/>
      <c r="C31" s="27"/>
      <c r="D31" s="13"/>
      <c r="E31" s="13"/>
      <c r="F31" s="98"/>
      <c r="G31" s="176"/>
      <c r="H31" s="492"/>
      <c r="I31" s="13"/>
      <c r="J31" s="60"/>
      <c r="K31" s="176"/>
      <c r="L31" s="496"/>
      <c r="M31" s="227"/>
      <c r="N31" s="471"/>
      <c r="O31" s="12"/>
      <c r="P31" s="497"/>
      <c r="Q31" s="497"/>
      <c r="R31" s="12"/>
      <c r="S31" s="447"/>
      <c r="T31" s="206"/>
      <c r="U31" s="477"/>
      <c r="V31" s="215"/>
      <c r="W31" s="15"/>
      <c r="X31" s="140"/>
      <c r="Y31" s="473"/>
      <c r="Z31" s="204"/>
      <c r="AA31" s="12"/>
      <c r="AB31" s="32"/>
      <c r="AC31" s="33"/>
      <c r="AD31" s="18"/>
      <c r="AE31" s="9"/>
      <c r="AF31" s="27"/>
    </row>
    <row r="32" spans="1:32" ht="9.9499999999999993" customHeight="1" thickBot="1" x14ac:dyDescent="0.25">
      <c r="A32" s="8"/>
      <c r="B32" s="27"/>
      <c r="C32" s="18"/>
      <c r="D32" s="13"/>
      <c r="E32" s="486" t="s">
        <v>150</v>
      </c>
      <c r="F32" s="487"/>
      <c r="G32" s="424" t="str">
        <f>IF(OR(H30="",H33=""),"D3","")</f>
        <v>D3</v>
      </c>
      <c r="H32" s="494"/>
      <c r="I32" s="13"/>
      <c r="J32" s="60"/>
      <c r="K32" s="176"/>
      <c r="L32" s="496"/>
      <c r="M32" s="227"/>
      <c r="N32" s="471"/>
      <c r="O32" s="12"/>
      <c r="P32" s="497"/>
      <c r="Q32" s="497"/>
      <c r="R32" s="12"/>
      <c r="S32" s="447"/>
      <c r="T32" s="206"/>
      <c r="U32" s="477"/>
      <c r="V32" s="215"/>
      <c r="W32" s="14"/>
      <c r="X32" s="140"/>
      <c r="Y32" s="475"/>
      <c r="Z32" s="441" t="str">
        <f>IF(OR(Y30="",Y33=""),"A3","")</f>
        <v>A3</v>
      </c>
      <c r="AA32" s="488" t="s">
        <v>158</v>
      </c>
      <c r="AB32" s="489"/>
      <c r="AC32" s="14"/>
      <c r="AD32" s="18"/>
      <c r="AE32" s="5"/>
      <c r="AF32" s="5"/>
    </row>
    <row r="33" spans="1:32" ht="11.25" customHeight="1" thickTop="1" thickBot="1" x14ac:dyDescent="0.25">
      <c r="A33" s="451">
        <v>7</v>
      </c>
      <c r="B33" s="452" t="str">
        <f>VLOOKUP(A33,チーム!$A$2:$C$43,2,FALSE)</f>
        <v>九州産業大学付属
九州高等学校</v>
      </c>
      <c r="C33" s="453" t="str">
        <f>VLOOKUP(A33,チーム!$A$2:$C$43,3,FALSE)</f>
        <v>（福岡県）</v>
      </c>
      <c r="D33" s="13"/>
      <c r="E33" s="486"/>
      <c r="F33" s="487"/>
      <c r="G33" s="424"/>
      <c r="H33" s="509"/>
      <c r="I33" s="165"/>
      <c r="J33" s="421"/>
      <c r="K33" s="176"/>
      <c r="L33" s="496"/>
      <c r="M33" s="227"/>
      <c r="N33" s="471"/>
      <c r="O33" s="32"/>
      <c r="P33" s="497"/>
      <c r="Q33" s="497"/>
      <c r="R33" s="32"/>
      <c r="S33" s="447"/>
      <c r="T33" s="206"/>
      <c r="U33" s="477"/>
      <c r="V33" s="215"/>
      <c r="W33" s="446"/>
      <c r="X33" s="188"/>
      <c r="Y33" s="476"/>
      <c r="Z33" s="441"/>
      <c r="AA33" s="488"/>
      <c r="AB33" s="489"/>
      <c r="AC33" s="14"/>
      <c r="AD33" s="460">
        <v>28</v>
      </c>
      <c r="AE33" s="452" t="str">
        <f>VLOOKUP(AD33,チーム!$A$2:$C$43,2,FALSE)</f>
        <v>島根県立
安来高等学校</v>
      </c>
      <c r="AF33" s="453" t="str">
        <f>VLOOKUP(AD33,チーム!$A$2:$C$43,3,FALSE)</f>
        <v>（島根県）</v>
      </c>
    </row>
    <row r="34" spans="1:32" ht="11.25" customHeight="1" thickTop="1" x14ac:dyDescent="0.2">
      <c r="A34" s="451"/>
      <c r="B34" s="452"/>
      <c r="C34" s="453"/>
      <c r="D34" s="164"/>
      <c r="E34" s="165"/>
      <c r="F34" s="498"/>
      <c r="G34" s="176"/>
      <c r="H34" s="510"/>
      <c r="I34" s="176"/>
      <c r="J34" s="421"/>
      <c r="K34" s="176"/>
      <c r="L34" s="496"/>
      <c r="M34" s="227"/>
      <c r="N34" s="471"/>
      <c r="O34" s="32"/>
      <c r="P34" s="497"/>
      <c r="Q34" s="497"/>
      <c r="R34" s="32"/>
      <c r="S34" s="447"/>
      <c r="T34" s="206"/>
      <c r="U34" s="477"/>
      <c r="V34" s="215"/>
      <c r="W34" s="446"/>
      <c r="X34" s="204"/>
      <c r="Y34" s="477"/>
      <c r="Z34" s="212"/>
      <c r="AA34" s="506"/>
      <c r="AB34" s="196"/>
      <c r="AC34" s="189"/>
      <c r="AD34" s="460"/>
      <c r="AE34" s="452"/>
      <c r="AF34" s="453"/>
    </row>
    <row r="35" spans="1:32" ht="9.9499999999999993" customHeight="1" thickBot="1" x14ac:dyDescent="0.3">
      <c r="A35" s="8"/>
      <c r="B35" s="26"/>
      <c r="C35" s="486" t="s">
        <v>140</v>
      </c>
      <c r="D35" s="486"/>
      <c r="E35" s="424" t="str">
        <f>IF(OR(F34="",F36=""),"A2","")</f>
        <v>A2</v>
      </c>
      <c r="F35" s="499"/>
      <c r="G35" s="167"/>
      <c r="H35" s="510"/>
      <c r="I35" s="176"/>
      <c r="J35" s="422"/>
      <c r="K35" s="176"/>
      <c r="L35" s="496"/>
      <c r="M35" s="227"/>
      <c r="N35" s="471"/>
      <c r="O35" s="69"/>
      <c r="P35" s="497"/>
      <c r="Q35" s="497"/>
      <c r="R35" s="69"/>
      <c r="S35" s="447"/>
      <c r="T35" s="206"/>
      <c r="U35" s="477"/>
      <c r="V35" s="215"/>
      <c r="W35" s="447"/>
      <c r="X35" s="204"/>
      <c r="Y35" s="477"/>
      <c r="Z35" s="213"/>
      <c r="AA35" s="511"/>
      <c r="AB35" s="438" t="str">
        <f>IF(OR(AA34="",AA36=""),"D2","")</f>
        <v>D2</v>
      </c>
      <c r="AC35" s="489" t="s">
        <v>144</v>
      </c>
      <c r="AD35" s="489"/>
      <c r="AE35" s="3"/>
      <c r="AF35" s="27"/>
    </row>
    <row r="36" spans="1:32" ht="9.9499999999999993" customHeight="1" thickTop="1" x14ac:dyDescent="0.2">
      <c r="A36" s="8"/>
      <c r="B36" s="26"/>
      <c r="C36" s="486"/>
      <c r="D36" s="486"/>
      <c r="E36" s="424"/>
      <c r="F36" s="501"/>
      <c r="G36" s="13"/>
      <c r="H36" s="113"/>
      <c r="I36" s="176"/>
      <c r="J36" s="422"/>
      <c r="K36" s="176"/>
      <c r="L36" s="496"/>
      <c r="M36" s="227"/>
      <c r="N36" s="471"/>
      <c r="O36" s="69"/>
      <c r="P36" s="497"/>
      <c r="Q36" s="497"/>
      <c r="R36" s="69"/>
      <c r="S36" s="447"/>
      <c r="T36" s="206"/>
      <c r="U36" s="477"/>
      <c r="V36" s="215"/>
      <c r="W36" s="447"/>
      <c r="X36" s="204"/>
      <c r="Y36" s="12"/>
      <c r="Z36" s="211"/>
      <c r="AA36" s="508"/>
      <c r="AB36" s="438"/>
      <c r="AC36" s="489"/>
      <c r="AD36" s="489"/>
      <c r="AE36" s="70"/>
      <c r="AF36" s="27"/>
    </row>
    <row r="37" spans="1:32" ht="11.25" customHeight="1" thickBot="1" x14ac:dyDescent="0.25">
      <c r="A37" s="451">
        <v>8</v>
      </c>
      <c r="B37" s="452" t="str">
        <f>VLOOKUP(A37,チーム!$A$2:$C$43,2,FALSE)</f>
        <v>岐阜県立
加茂高等学校</v>
      </c>
      <c r="C37" s="453" t="str">
        <f>VLOOKUP(A37,チーム!$A$2:$C$43,3,FALSE)</f>
        <v>（岐阜県）</v>
      </c>
      <c r="D37" s="166"/>
      <c r="E37" s="167"/>
      <c r="F37" s="501"/>
      <c r="G37" s="13"/>
      <c r="H37" s="113"/>
      <c r="I37" s="176"/>
      <c r="J37" s="422"/>
      <c r="K37" s="176"/>
      <c r="L37" s="496"/>
      <c r="M37" s="227"/>
      <c r="N37" s="471"/>
      <c r="O37" s="69"/>
      <c r="P37" s="497"/>
      <c r="Q37" s="497"/>
      <c r="R37" s="69"/>
      <c r="S37" s="447"/>
      <c r="T37" s="206"/>
      <c r="U37" s="477"/>
      <c r="V37" s="216"/>
      <c r="W37" s="447"/>
      <c r="X37" s="204"/>
      <c r="Y37" s="12"/>
      <c r="Z37" s="112"/>
      <c r="AA37" s="508"/>
      <c r="AB37" s="195"/>
      <c r="AC37" s="192"/>
      <c r="AD37" s="460">
        <v>29</v>
      </c>
      <c r="AE37" s="452" t="str">
        <f>VLOOKUP(AD37,チーム!$A$2:$C$43,2,FALSE)</f>
        <v>熊本県立
天草高等学校</v>
      </c>
      <c r="AF37" s="453" t="str">
        <f>VLOOKUP(AD37,チーム!$A$2:$C$43,3,FALSE)</f>
        <v>（熊本県）</v>
      </c>
    </row>
    <row r="38" spans="1:32" ht="11.25" customHeight="1" thickTop="1" thickBot="1" x14ac:dyDescent="0.25">
      <c r="A38" s="451"/>
      <c r="B38" s="452"/>
      <c r="C38" s="453"/>
      <c r="D38" s="13"/>
      <c r="E38" s="13"/>
      <c r="F38" s="98"/>
      <c r="G38" s="485" t="s">
        <v>165</v>
      </c>
      <c r="H38" s="487"/>
      <c r="I38" s="424" t="str">
        <f>IF(OR(J33="",J39=""),"B2","")</f>
        <v>B2</v>
      </c>
      <c r="J38" s="423"/>
      <c r="K38" s="167"/>
      <c r="L38" s="496"/>
      <c r="M38" s="227"/>
      <c r="N38" s="471"/>
      <c r="O38" s="69"/>
      <c r="P38" s="497"/>
      <c r="Q38" s="497"/>
      <c r="R38" s="69"/>
      <c r="S38" s="447"/>
      <c r="T38" s="206"/>
      <c r="U38" s="477"/>
      <c r="V38" s="215"/>
      <c r="W38" s="447"/>
      <c r="X38" s="206"/>
      <c r="Y38" s="12"/>
      <c r="Z38" s="140"/>
      <c r="AA38" s="29"/>
      <c r="AB38" s="19"/>
      <c r="AC38" s="32"/>
      <c r="AD38" s="460"/>
      <c r="AE38" s="452"/>
      <c r="AF38" s="453"/>
    </row>
    <row r="39" spans="1:32" ht="9.9499999999999993" customHeight="1" thickTop="1" thickBot="1" x14ac:dyDescent="0.25">
      <c r="A39" s="8"/>
      <c r="B39" s="26"/>
      <c r="C39" s="27"/>
      <c r="D39" s="13"/>
      <c r="E39" s="13"/>
      <c r="F39" s="98"/>
      <c r="G39" s="485"/>
      <c r="H39" s="487"/>
      <c r="I39" s="424"/>
      <c r="J39" s="433"/>
      <c r="K39" s="13"/>
      <c r="L39" s="125"/>
      <c r="M39" s="227"/>
      <c r="N39" s="471"/>
      <c r="O39" s="69"/>
      <c r="P39" s="497"/>
      <c r="Q39" s="497"/>
      <c r="R39" s="69"/>
      <c r="S39" s="447"/>
      <c r="T39" s="206"/>
      <c r="U39" s="477"/>
      <c r="V39" s="218"/>
      <c r="W39" s="448"/>
      <c r="X39" s="441" t="str">
        <f>IF(OR(W33="",W40=""),"C2","")</f>
        <v>C2</v>
      </c>
      <c r="Y39" s="488" t="s">
        <v>169</v>
      </c>
      <c r="Z39" s="490"/>
      <c r="AA39" s="32"/>
      <c r="AB39" s="14"/>
      <c r="AC39" s="33"/>
      <c r="AD39" s="18"/>
      <c r="AE39" s="51"/>
      <c r="AF39" s="27"/>
    </row>
    <row r="40" spans="1:32" ht="9.9499999999999993" customHeight="1" thickTop="1" x14ac:dyDescent="0.2">
      <c r="A40" s="8"/>
      <c r="B40" s="26"/>
      <c r="C40" s="27"/>
      <c r="D40" s="13"/>
      <c r="E40" s="13"/>
      <c r="F40" s="98"/>
      <c r="G40" s="13"/>
      <c r="H40" s="113"/>
      <c r="I40" s="176"/>
      <c r="J40" s="434"/>
      <c r="K40" s="13"/>
      <c r="L40" s="98"/>
      <c r="M40" s="227"/>
      <c r="N40" s="471"/>
      <c r="O40" s="69"/>
      <c r="P40" s="497"/>
      <c r="Q40" s="497"/>
      <c r="R40" s="69"/>
      <c r="S40" s="447"/>
      <c r="T40" s="206"/>
      <c r="U40" s="15"/>
      <c r="V40" s="15"/>
      <c r="W40" s="444"/>
      <c r="X40" s="441"/>
      <c r="Y40" s="488"/>
      <c r="Z40" s="490"/>
      <c r="AA40" s="32"/>
      <c r="AB40" s="14"/>
      <c r="AC40" s="33"/>
      <c r="AD40" s="18"/>
      <c r="AE40" s="9"/>
      <c r="AF40" s="27"/>
    </row>
    <row r="41" spans="1:32" ht="11.25" customHeight="1" thickBot="1" x14ac:dyDescent="0.25">
      <c r="A41" s="451">
        <v>9</v>
      </c>
      <c r="B41" s="452" t="str">
        <f>VLOOKUP(A41,チーム!$A$2:$C$43,2,FALSE)</f>
        <v>京都府立
綾部高等学校</v>
      </c>
      <c r="C41" s="453" t="str">
        <f>VLOOKUP(A41,チーム!$A$2:$C$43,3,FALSE)</f>
        <v>（京都府）</v>
      </c>
      <c r="D41" s="13"/>
      <c r="E41" s="13"/>
      <c r="F41" s="98"/>
      <c r="G41" s="13"/>
      <c r="H41" s="113"/>
      <c r="I41" s="176"/>
      <c r="J41" s="434"/>
      <c r="K41" s="13"/>
      <c r="L41" s="98"/>
      <c r="M41" s="227"/>
      <c r="N41" s="471"/>
      <c r="O41" s="69"/>
      <c r="P41" s="497"/>
      <c r="Q41" s="497"/>
      <c r="R41" s="69"/>
      <c r="S41" s="447"/>
      <c r="T41" s="206"/>
      <c r="U41" s="15"/>
      <c r="V41" s="15"/>
      <c r="W41" s="445"/>
      <c r="X41" s="206"/>
      <c r="Y41" s="12"/>
      <c r="Z41" s="139"/>
      <c r="AA41" s="32"/>
      <c r="AB41" s="14"/>
      <c r="AC41" s="33"/>
      <c r="AD41" s="460">
        <v>30</v>
      </c>
      <c r="AE41" s="452" t="str">
        <f>VLOOKUP(AD41,チーム!$A$2:$C$43,2,FALSE)</f>
        <v>飛龍高等学校</v>
      </c>
      <c r="AF41" s="453" t="str">
        <f>VLOOKUP(AD41,チーム!$A$2:$C$43,3,FALSE)</f>
        <v>（静岡県）</v>
      </c>
    </row>
    <row r="42" spans="1:32" ht="11.25" customHeight="1" thickTop="1" x14ac:dyDescent="0.2">
      <c r="A42" s="451"/>
      <c r="B42" s="452"/>
      <c r="C42" s="453"/>
      <c r="D42" s="164"/>
      <c r="E42" s="164"/>
      <c r="F42" s="168"/>
      <c r="G42" s="165"/>
      <c r="H42" s="498"/>
      <c r="I42" s="176"/>
      <c r="J42" s="434"/>
      <c r="K42" s="13"/>
      <c r="L42" s="98"/>
      <c r="M42" s="227"/>
      <c r="N42" s="471"/>
      <c r="O42" s="69"/>
      <c r="P42" s="497"/>
      <c r="Q42" s="497"/>
      <c r="R42" s="69"/>
      <c r="S42" s="447"/>
      <c r="T42" s="206"/>
      <c r="U42" s="15"/>
      <c r="V42" s="15"/>
      <c r="W42" s="445"/>
      <c r="X42" s="206"/>
      <c r="Y42" s="12"/>
      <c r="Z42" s="139"/>
      <c r="AA42" s="506"/>
      <c r="AB42" s="196"/>
      <c r="AC42" s="197"/>
      <c r="AD42" s="460"/>
      <c r="AE42" s="452"/>
      <c r="AF42" s="453"/>
    </row>
    <row r="43" spans="1:32" ht="9.9499999999999993" customHeight="1" thickBot="1" x14ac:dyDescent="0.25">
      <c r="A43" s="8"/>
      <c r="B43" s="26"/>
      <c r="C43" s="27"/>
      <c r="D43" s="13"/>
      <c r="E43" s="486" t="s">
        <v>151</v>
      </c>
      <c r="F43" s="487"/>
      <c r="G43" s="424" t="str">
        <f>IF(OR(H42="",H44=""),"D4","")</f>
        <v>D4</v>
      </c>
      <c r="H43" s="499"/>
      <c r="I43" s="167"/>
      <c r="J43" s="434"/>
      <c r="K43" s="13"/>
      <c r="L43" s="98"/>
      <c r="M43" s="227"/>
      <c r="N43" s="471"/>
      <c r="O43" s="69"/>
      <c r="P43" s="497"/>
      <c r="Q43" s="497"/>
      <c r="R43" s="69"/>
      <c r="S43" s="447"/>
      <c r="T43" s="206"/>
      <c r="U43" s="12"/>
      <c r="V43" s="32"/>
      <c r="W43" s="445"/>
      <c r="X43" s="204"/>
      <c r="Y43" s="12"/>
      <c r="Z43" s="139"/>
      <c r="AA43" s="506"/>
      <c r="AB43" s="438" t="str">
        <f>IF(OR(AA42="",AA44=""),"D3","")</f>
        <v>D3</v>
      </c>
      <c r="AC43" s="489" t="s">
        <v>145</v>
      </c>
      <c r="AD43" s="489"/>
      <c r="AE43" s="9"/>
      <c r="AF43" s="27"/>
    </row>
    <row r="44" spans="1:32" ht="9.9499999999999993" customHeight="1" thickTop="1" x14ac:dyDescent="0.2">
      <c r="A44" s="8"/>
      <c r="B44" s="26"/>
      <c r="C44" s="27"/>
      <c r="D44" s="13"/>
      <c r="E44" s="486"/>
      <c r="F44" s="487"/>
      <c r="G44" s="424"/>
      <c r="H44" s="501"/>
      <c r="I44" s="13"/>
      <c r="J44" s="13"/>
      <c r="K44" s="13"/>
      <c r="L44" s="98"/>
      <c r="M44" s="227"/>
      <c r="N44" s="471"/>
      <c r="O44" s="69"/>
      <c r="P44" s="497"/>
      <c r="Q44" s="497"/>
      <c r="R44" s="69"/>
      <c r="S44" s="447"/>
      <c r="T44" s="206"/>
      <c r="U44" s="12"/>
      <c r="V44" s="32"/>
      <c r="W44" s="445"/>
      <c r="X44" s="204"/>
      <c r="Y44" s="473"/>
      <c r="Z44" s="209"/>
      <c r="AA44" s="507"/>
      <c r="AB44" s="438"/>
      <c r="AC44" s="489"/>
      <c r="AD44" s="489"/>
      <c r="AE44" s="9"/>
      <c r="AF44" s="27"/>
    </row>
    <row r="45" spans="1:32" ht="11.25" customHeight="1" thickBot="1" x14ac:dyDescent="0.3">
      <c r="A45" s="451">
        <v>10</v>
      </c>
      <c r="B45" s="452" t="str">
        <f>VLOOKUP(A45,チーム!$A$2:$C$43,2,FALSE)</f>
        <v>山梨県立
日川高等学校</v>
      </c>
      <c r="C45" s="453" t="str">
        <f>VLOOKUP(A45,チーム!$A$2:$C$43,3,FALSE)</f>
        <v>（山梨県）</v>
      </c>
      <c r="D45" s="169"/>
      <c r="E45" s="169"/>
      <c r="F45" s="170"/>
      <c r="G45" s="171"/>
      <c r="H45" s="501"/>
      <c r="I45" s="76"/>
      <c r="J45" s="76"/>
      <c r="K45" s="76"/>
      <c r="L45" s="101"/>
      <c r="M45" s="227"/>
      <c r="N45" s="471"/>
      <c r="O45" s="69"/>
      <c r="P45" s="497"/>
      <c r="Q45" s="497"/>
      <c r="R45" s="69"/>
      <c r="S45" s="447"/>
      <c r="T45" s="206"/>
      <c r="U45" s="15"/>
      <c r="V45" s="14"/>
      <c r="W45" s="445"/>
      <c r="X45" s="206"/>
      <c r="Y45" s="473"/>
      <c r="Z45" s="210"/>
      <c r="AA45" s="508"/>
      <c r="AB45" s="198"/>
      <c r="AC45" s="199"/>
      <c r="AD45" s="460">
        <v>31</v>
      </c>
      <c r="AE45" s="452" t="str">
        <f>VLOOKUP(AD45,チーム!$A$2:$C$43,2,FALSE)</f>
        <v>山形県立
南陽高等学校</v>
      </c>
      <c r="AF45" s="453" t="str">
        <f>VLOOKUP(AD45,チーム!$A$2:$C$43,3,FALSE)</f>
        <v>（山形県）</v>
      </c>
    </row>
    <row r="46" spans="1:32" ht="11.25" customHeight="1" thickTop="1" thickBot="1" x14ac:dyDescent="0.3">
      <c r="A46" s="451"/>
      <c r="B46" s="452"/>
      <c r="C46" s="453"/>
      <c r="D46" s="5"/>
      <c r="E46" s="5"/>
      <c r="F46" s="101"/>
      <c r="G46" s="76"/>
      <c r="H46" s="101"/>
      <c r="I46" s="76"/>
      <c r="J46" s="76"/>
      <c r="K46" s="76"/>
      <c r="L46" s="101"/>
      <c r="M46" s="227"/>
      <c r="N46" s="471"/>
      <c r="O46" s="69"/>
      <c r="P46" s="497"/>
      <c r="Q46" s="497"/>
      <c r="R46" s="69"/>
      <c r="S46" s="447"/>
      <c r="T46" s="206"/>
      <c r="U46" s="15"/>
      <c r="V46" s="15"/>
      <c r="W46" s="445"/>
      <c r="X46" s="208"/>
      <c r="Y46" s="475"/>
      <c r="Z46" s="441" t="str">
        <f>IF(OR(Y44="",Y47=""),"A4","")</f>
        <v>A4</v>
      </c>
      <c r="AA46" s="488" t="s">
        <v>159</v>
      </c>
      <c r="AB46" s="489"/>
      <c r="AC46" s="33"/>
      <c r="AD46" s="460"/>
      <c r="AE46" s="452"/>
      <c r="AF46" s="453"/>
    </row>
    <row r="47" spans="1:32" ht="9.9499999999999993" customHeight="1" thickTop="1" x14ac:dyDescent="0.2">
      <c r="A47" s="8"/>
      <c r="B47" s="26"/>
      <c r="C47" s="27"/>
      <c r="D47" s="13"/>
      <c r="E47" s="13"/>
      <c r="F47" s="103"/>
      <c r="G47" s="22"/>
      <c r="H47" s="103"/>
      <c r="I47" s="22"/>
      <c r="J47" s="66"/>
      <c r="K47" s="22"/>
      <c r="L47" s="103"/>
      <c r="M47" s="228"/>
      <c r="N47" s="471"/>
      <c r="O47" s="69"/>
      <c r="P47" s="497"/>
      <c r="Q47" s="497"/>
      <c r="R47" s="69"/>
      <c r="S47" s="447"/>
      <c r="T47" s="206"/>
      <c r="U47" s="15"/>
      <c r="V47" s="15"/>
      <c r="W47" s="15"/>
      <c r="X47" s="140"/>
      <c r="Y47" s="476"/>
      <c r="Z47" s="441"/>
      <c r="AA47" s="488"/>
      <c r="AB47" s="489"/>
      <c r="AC47" s="33"/>
      <c r="AD47" s="5"/>
      <c r="AE47" s="9"/>
      <c r="AF47" s="27"/>
    </row>
    <row r="48" spans="1:32" ht="9.9499999999999993" customHeight="1" x14ac:dyDescent="0.2">
      <c r="A48" s="8"/>
      <c r="B48" s="26"/>
      <c r="C48" s="27"/>
      <c r="D48" s="13"/>
      <c r="E48" s="13"/>
      <c r="F48" s="103"/>
      <c r="G48" s="22"/>
      <c r="H48" s="103"/>
      <c r="I48" s="22"/>
      <c r="J48" s="66"/>
      <c r="K48" s="22"/>
      <c r="L48" s="103"/>
      <c r="M48" s="228"/>
      <c r="N48" s="471"/>
      <c r="O48" s="506"/>
      <c r="P48" s="447"/>
      <c r="Q48" s="421"/>
      <c r="R48" s="513"/>
      <c r="S48" s="447"/>
      <c r="T48" s="206"/>
      <c r="U48" s="12"/>
      <c r="V48" s="32"/>
      <c r="W48" s="14"/>
      <c r="X48" s="112"/>
      <c r="Y48" s="477"/>
      <c r="Z48" s="204"/>
      <c r="AA48" s="14"/>
      <c r="AB48" s="14"/>
      <c r="AC48" s="14"/>
      <c r="AD48" s="18"/>
      <c r="AE48" s="9"/>
      <c r="AF48" s="27"/>
    </row>
    <row r="49" spans="1:32" ht="11.25" customHeight="1" thickBot="1" x14ac:dyDescent="0.25">
      <c r="A49" s="451">
        <v>11</v>
      </c>
      <c r="B49" s="452" t="str">
        <f>VLOOKUP(A49,チーム!$A$2:$C$43,2,FALSE)</f>
        <v>新島学園高等学校</v>
      </c>
      <c r="C49" s="453" t="str">
        <f>VLOOKUP(A49,チーム!$A$2:$C$43,3,FALSE)</f>
        <v>（群馬県）</v>
      </c>
      <c r="D49" s="166"/>
      <c r="E49" s="166"/>
      <c r="F49" s="103"/>
      <c r="G49" s="22"/>
      <c r="H49" s="103"/>
      <c r="I49" s="22"/>
      <c r="J49" s="66"/>
      <c r="K49" s="486" t="s">
        <v>176</v>
      </c>
      <c r="L49" s="487"/>
      <c r="M49" s="420" t="str">
        <f>IF(OR(N28="",N50=""),"A1","")</f>
        <v>A1</v>
      </c>
      <c r="N49" s="472"/>
      <c r="O49" s="512"/>
      <c r="P49" s="448"/>
      <c r="Q49" s="468"/>
      <c r="R49" s="469"/>
      <c r="S49" s="448"/>
      <c r="T49" s="441" t="str">
        <f>IF(OR(S28="",S50=""),"B1","")</f>
        <v>B1</v>
      </c>
      <c r="U49" s="488" t="s">
        <v>177</v>
      </c>
      <c r="V49" s="489"/>
      <c r="W49" s="15"/>
      <c r="X49" s="140"/>
      <c r="Y49" s="477"/>
      <c r="Z49" s="190"/>
      <c r="AA49" s="191"/>
      <c r="AB49" s="159"/>
      <c r="AC49" s="192"/>
      <c r="AD49" s="460">
        <v>32</v>
      </c>
      <c r="AE49" s="452" t="str">
        <f>VLOOKUP(AD49,チーム!$A$2:$C$43,2,FALSE)</f>
        <v>千葉敬愛高等学校</v>
      </c>
      <c r="AF49" s="453" t="str">
        <f>VLOOKUP(AD49,チーム!$A$2:$C$43,3,FALSE)</f>
        <v>（千葉県）</v>
      </c>
    </row>
    <row r="50" spans="1:32" ht="11.25" customHeight="1" thickTop="1" x14ac:dyDescent="0.2">
      <c r="A50" s="451"/>
      <c r="B50" s="452"/>
      <c r="C50" s="453"/>
      <c r="D50" s="187"/>
      <c r="E50" s="187"/>
      <c r="F50" s="177"/>
      <c r="G50" s="178"/>
      <c r="H50" s="492"/>
      <c r="I50" s="22"/>
      <c r="J50" s="66"/>
      <c r="K50" s="486"/>
      <c r="L50" s="487"/>
      <c r="M50" s="420"/>
      <c r="N50" s="433"/>
      <c r="O50" s="156"/>
      <c r="P50" s="437" t="str">
        <f>IF(OR(O48="",Q48=""),"A2","")</f>
        <v>A2</v>
      </c>
      <c r="Q50" s="437"/>
      <c r="R50" s="156"/>
      <c r="S50" s="444"/>
      <c r="T50" s="441"/>
      <c r="U50" s="488"/>
      <c r="V50" s="489"/>
      <c r="W50" s="14"/>
      <c r="X50" s="112"/>
      <c r="Y50" s="14"/>
      <c r="Z50" s="112"/>
      <c r="AA50" s="29"/>
      <c r="AB50" s="156"/>
      <c r="AC50" s="194"/>
      <c r="AD50" s="460"/>
      <c r="AE50" s="452"/>
      <c r="AF50" s="453"/>
    </row>
    <row r="51" spans="1:32" ht="9.9499999999999993" customHeight="1" x14ac:dyDescent="0.2">
      <c r="A51" s="8"/>
      <c r="B51" s="26"/>
      <c r="C51" s="27"/>
      <c r="D51" s="18"/>
      <c r="E51" s="18"/>
      <c r="F51" s="103"/>
      <c r="G51" s="179"/>
      <c r="H51" s="492"/>
      <c r="I51" s="22"/>
      <c r="J51" s="66"/>
      <c r="K51" s="22"/>
      <c r="L51" s="103"/>
      <c r="M51" s="227"/>
      <c r="N51" s="434"/>
      <c r="O51" s="19"/>
      <c r="P51" s="503"/>
      <c r="Q51" s="503"/>
      <c r="R51" s="19"/>
      <c r="S51" s="445"/>
      <c r="T51" s="206"/>
      <c r="U51" s="15"/>
      <c r="V51" s="15"/>
      <c r="W51" s="15"/>
      <c r="X51" s="140"/>
      <c r="Y51" s="14"/>
      <c r="Z51" s="112"/>
      <c r="AA51" s="14"/>
      <c r="AB51" s="5"/>
      <c r="AC51" s="5"/>
      <c r="AD51" s="18"/>
      <c r="AE51" s="9"/>
      <c r="AF51" s="27"/>
    </row>
    <row r="52" spans="1:32" ht="9.9499999999999993" customHeight="1" thickBot="1" x14ac:dyDescent="0.25">
      <c r="A52" s="8"/>
      <c r="B52" s="26"/>
      <c r="C52" s="27"/>
      <c r="D52" s="18"/>
      <c r="E52" s="486" t="s">
        <v>152</v>
      </c>
      <c r="F52" s="487"/>
      <c r="G52" s="424" t="str">
        <f>IF(OR(H50="",H53=""),"B1","")</f>
        <v>B1</v>
      </c>
      <c r="H52" s="494"/>
      <c r="I52" s="22"/>
      <c r="J52" s="66"/>
      <c r="K52" s="22"/>
      <c r="L52" s="103"/>
      <c r="M52" s="227"/>
      <c r="N52" s="434"/>
      <c r="O52" s="502" t="str">
        <f>IF(OR(O49="",Q49=""),"12:00～","")</f>
        <v>12:00～</v>
      </c>
      <c r="P52" s="503"/>
      <c r="Q52" s="503"/>
      <c r="R52" s="503"/>
      <c r="S52" s="445"/>
      <c r="T52" s="206"/>
      <c r="U52" s="15"/>
      <c r="V52" s="15"/>
      <c r="W52" s="14"/>
      <c r="X52" s="112"/>
      <c r="Y52" s="14"/>
      <c r="Z52" s="112"/>
      <c r="AA52" s="14"/>
      <c r="AB52" s="14"/>
      <c r="AC52" s="33"/>
      <c r="AD52" s="18"/>
      <c r="AE52" s="9"/>
      <c r="AF52" s="27"/>
    </row>
    <row r="53" spans="1:32" ht="11.25" customHeight="1" thickTop="1" thickBot="1" x14ac:dyDescent="0.25">
      <c r="A53" s="451">
        <v>12</v>
      </c>
      <c r="B53" s="452" t="str">
        <f>VLOOKUP(A53,チーム!$A$2:$C$43,2,FALSE)</f>
        <v>興國高等学校</v>
      </c>
      <c r="C53" s="453" t="str">
        <f>VLOOKUP(A53,チーム!$A$2:$C$43,3,FALSE)</f>
        <v>（大阪府）</v>
      </c>
      <c r="D53" s="13"/>
      <c r="E53" s="486"/>
      <c r="F53" s="487"/>
      <c r="G53" s="424"/>
      <c r="H53" s="509"/>
      <c r="I53" s="178"/>
      <c r="J53" s="421"/>
      <c r="K53" s="22"/>
      <c r="L53" s="103"/>
      <c r="M53" s="227"/>
      <c r="N53" s="434"/>
      <c r="O53" s="12"/>
      <c r="P53" s="504" t="s">
        <v>178</v>
      </c>
      <c r="Q53" s="504"/>
      <c r="R53" s="12"/>
      <c r="S53" s="445"/>
      <c r="T53" s="514"/>
      <c r="U53" s="15"/>
      <c r="V53" s="14"/>
      <c r="W53" s="15"/>
      <c r="X53" s="140"/>
      <c r="Y53" s="15"/>
      <c r="Z53" s="140"/>
      <c r="AA53" s="15"/>
      <c r="AB53" s="14"/>
      <c r="AC53" s="14"/>
      <c r="AD53" s="460">
        <v>33</v>
      </c>
      <c r="AE53" s="452" t="str">
        <f>VLOOKUP(AD53,チーム!$A$2:$C$43,2,FALSE)</f>
        <v>光明学園
相模原高等学校</v>
      </c>
      <c r="AF53" s="453" t="str">
        <f>VLOOKUP(AD53,チーム!$A$2:$C$43,3,FALSE)</f>
        <v>（神奈川県）</v>
      </c>
    </row>
    <row r="54" spans="1:32" ht="11.25" customHeight="1" thickTop="1" x14ac:dyDescent="0.2">
      <c r="A54" s="451"/>
      <c r="B54" s="452"/>
      <c r="C54" s="453"/>
      <c r="D54" s="164"/>
      <c r="E54" s="165"/>
      <c r="F54" s="498"/>
      <c r="G54" s="179"/>
      <c r="H54" s="510"/>
      <c r="I54" s="179"/>
      <c r="J54" s="421"/>
      <c r="K54" s="22"/>
      <c r="L54" s="103"/>
      <c r="M54" s="227"/>
      <c r="N54" s="434"/>
      <c r="O54" s="12"/>
      <c r="P54" s="504"/>
      <c r="Q54" s="504"/>
      <c r="R54" s="12"/>
      <c r="S54" s="445"/>
      <c r="T54" s="514"/>
      <c r="U54" s="15"/>
      <c r="V54" s="15"/>
      <c r="W54" s="14"/>
      <c r="X54" s="112"/>
      <c r="Y54" s="506"/>
      <c r="Z54" s="188"/>
      <c r="AA54" s="189"/>
      <c r="AB54" s="189"/>
      <c r="AC54" s="189"/>
      <c r="AD54" s="460"/>
      <c r="AE54" s="452"/>
      <c r="AF54" s="453"/>
    </row>
    <row r="55" spans="1:32" ht="9.9499999999999993" customHeight="1" thickBot="1" x14ac:dyDescent="0.25">
      <c r="A55" s="8"/>
      <c r="B55" s="26"/>
      <c r="C55" s="486" t="s">
        <v>141</v>
      </c>
      <c r="D55" s="486"/>
      <c r="E55" s="424" t="str">
        <f>IF(OR(F54="",F56=""),"C1","")</f>
        <v>C1</v>
      </c>
      <c r="F55" s="499"/>
      <c r="G55" s="181"/>
      <c r="H55" s="510"/>
      <c r="I55" s="179"/>
      <c r="J55" s="422"/>
      <c r="K55" s="22"/>
      <c r="L55" s="103"/>
      <c r="M55" s="227"/>
      <c r="N55" s="434"/>
      <c r="O55" s="12"/>
      <c r="P55" s="12"/>
      <c r="Q55" s="12"/>
      <c r="R55" s="12"/>
      <c r="S55" s="445"/>
      <c r="T55" s="206"/>
      <c r="U55" s="15"/>
      <c r="V55" s="15"/>
      <c r="W55" s="15"/>
      <c r="X55" s="140"/>
      <c r="Y55" s="506"/>
      <c r="Z55" s="441" t="str">
        <f>IF(OR(Y54="",Y56=""),"C1","")</f>
        <v>C1</v>
      </c>
      <c r="AA55" s="488" t="s">
        <v>160</v>
      </c>
      <c r="AB55" s="489"/>
      <c r="AC55" s="33"/>
      <c r="AD55" s="18"/>
      <c r="AE55" s="9"/>
      <c r="AF55" s="27"/>
    </row>
    <row r="56" spans="1:32" ht="9.9499999999999993" customHeight="1" thickTop="1" x14ac:dyDescent="0.2">
      <c r="A56" s="8"/>
      <c r="B56" s="26"/>
      <c r="C56" s="486"/>
      <c r="D56" s="486"/>
      <c r="E56" s="424"/>
      <c r="F56" s="501"/>
      <c r="G56" s="22"/>
      <c r="H56" s="103"/>
      <c r="I56" s="179"/>
      <c r="J56" s="422"/>
      <c r="K56" s="22"/>
      <c r="L56" s="103"/>
      <c r="M56" s="227"/>
      <c r="N56" s="434"/>
      <c r="O56" s="12"/>
      <c r="P56" s="12"/>
      <c r="Q56" s="12"/>
      <c r="R56" s="12"/>
      <c r="S56" s="445"/>
      <c r="T56" s="206"/>
      <c r="U56" s="15"/>
      <c r="V56" s="15"/>
      <c r="W56" s="446"/>
      <c r="X56" s="200"/>
      <c r="Y56" s="507"/>
      <c r="Z56" s="441"/>
      <c r="AA56" s="488"/>
      <c r="AB56" s="489"/>
      <c r="AC56" s="14"/>
      <c r="AD56" s="18"/>
      <c r="AE56" s="9"/>
      <c r="AF56" s="27"/>
    </row>
    <row r="57" spans="1:32" ht="11.25" customHeight="1" thickBot="1" x14ac:dyDescent="0.25">
      <c r="A57" s="451">
        <v>13</v>
      </c>
      <c r="B57" s="452" t="str">
        <f>VLOOKUP(A57,チーム!$A$2:$C$43,2,FALSE)</f>
        <v>大分県立
日田林工高等学校</v>
      </c>
      <c r="C57" s="453" t="str">
        <f>VLOOKUP(A57,チーム!$A$2:$C$43,3,FALSE)</f>
        <v>（大分県）</v>
      </c>
      <c r="D57" s="166"/>
      <c r="E57" s="167"/>
      <c r="F57" s="501"/>
      <c r="G57" s="22"/>
      <c r="H57" s="103"/>
      <c r="I57" s="179"/>
      <c r="J57" s="422"/>
      <c r="K57" s="22"/>
      <c r="L57" s="103"/>
      <c r="M57" s="227"/>
      <c r="N57" s="434"/>
      <c r="O57" s="12"/>
      <c r="P57" s="12"/>
      <c r="Q57" s="12"/>
      <c r="R57" s="12"/>
      <c r="S57" s="445"/>
      <c r="T57" s="206"/>
      <c r="U57" s="15"/>
      <c r="V57" s="15"/>
      <c r="W57" s="446"/>
      <c r="X57" s="204"/>
      <c r="Y57" s="508"/>
      <c r="Z57" s="190"/>
      <c r="AA57" s="191"/>
      <c r="AB57" s="159"/>
      <c r="AC57" s="192"/>
      <c r="AD57" s="460">
        <v>34</v>
      </c>
      <c r="AE57" s="452" t="str">
        <f>VLOOKUP(AD57,チーム!$A$2:$C$43,2,FALSE)</f>
        <v>岡山県立
新見高等学校</v>
      </c>
      <c r="AF57" s="453" t="str">
        <f>VLOOKUP(AD57,チーム!$A$2:$C$43,3,FALSE)</f>
        <v>（岡山県）</v>
      </c>
    </row>
    <row r="58" spans="1:32" ht="11.25" customHeight="1" thickTop="1" x14ac:dyDescent="0.2">
      <c r="A58" s="451"/>
      <c r="B58" s="452"/>
      <c r="C58" s="453"/>
      <c r="D58" s="13"/>
      <c r="E58" s="13"/>
      <c r="F58" s="103"/>
      <c r="G58" s="22"/>
      <c r="H58" s="103"/>
      <c r="I58" s="180"/>
      <c r="J58" s="422"/>
      <c r="K58" s="22"/>
      <c r="L58" s="103"/>
      <c r="M58" s="227"/>
      <c r="N58" s="434"/>
      <c r="O58" s="12"/>
      <c r="P58" s="12"/>
      <c r="Q58" s="12"/>
      <c r="R58" s="12"/>
      <c r="S58" s="445"/>
      <c r="T58" s="206"/>
      <c r="U58" s="15"/>
      <c r="V58" s="15"/>
      <c r="W58" s="447"/>
      <c r="X58" s="204"/>
      <c r="Y58" s="14"/>
      <c r="Z58" s="140"/>
      <c r="AA58" s="29"/>
      <c r="AB58" s="19"/>
      <c r="AC58" s="32"/>
      <c r="AD58" s="460"/>
      <c r="AE58" s="452"/>
      <c r="AF58" s="453"/>
    </row>
    <row r="59" spans="1:32" ht="9.9499999999999993" customHeight="1" thickBot="1" x14ac:dyDescent="0.25">
      <c r="A59" s="8"/>
      <c r="B59" s="26"/>
      <c r="C59" s="27"/>
      <c r="D59" s="13"/>
      <c r="E59" s="13"/>
      <c r="F59" s="103"/>
      <c r="G59" s="485" t="s">
        <v>166</v>
      </c>
      <c r="H59" s="487"/>
      <c r="I59" s="424" t="str">
        <f>IF(OR(J53="",J60=""),"D1","")</f>
        <v>D1</v>
      </c>
      <c r="J59" s="423"/>
      <c r="K59" s="22"/>
      <c r="L59" s="125"/>
      <c r="M59" s="227"/>
      <c r="N59" s="434"/>
      <c r="O59" s="12"/>
      <c r="P59" s="12"/>
      <c r="Q59" s="12"/>
      <c r="R59" s="12"/>
      <c r="S59" s="445"/>
      <c r="T59" s="206"/>
      <c r="U59" s="15"/>
      <c r="V59" s="15"/>
      <c r="W59" s="447"/>
      <c r="X59" s="204"/>
      <c r="Y59" s="14"/>
      <c r="Z59" s="139"/>
      <c r="AA59" s="32"/>
      <c r="AB59" s="14"/>
      <c r="AC59" s="33"/>
      <c r="AD59" s="18"/>
      <c r="AE59" s="9"/>
      <c r="AF59" s="27"/>
    </row>
    <row r="60" spans="1:32" ht="9.9499999999999993" customHeight="1" thickTop="1" x14ac:dyDescent="0.2">
      <c r="A60" s="8"/>
      <c r="B60" s="26"/>
      <c r="C60" s="9"/>
      <c r="D60" s="13"/>
      <c r="E60" s="13"/>
      <c r="F60" s="103"/>
      <c r="G60" s="485"/>
      <c r="H60" s="487"/>
      <c r="I60" s="424"/>
      <c r="J60" s="433"/>
      <c r="K60" s="178"/>
      <c r="L60" s="492"/>
      <c r="M60" s="227"/>
      <c r="N60" s="434"/>
      <c r="O60" s="12"/>
      <c r="P60" s="12"/>
      <c r="Q60" s="12"/>
      <c r="R60" s="12"/>
      <c r="S60" s="445"/>
      <c r="T60" s="206"/>
      <c r="U60" s="14"/>
      <c r="V60" s="15"/>
      <c r="W60" s="447"/>
      <c r="X60" s="204"/>
      <c r="Y60" s="14"/>
      <c r="Z60" s="112"/>
      <c r="AA60" s="14"/>
      <c r="AB60" s="14"/>
      <c r="AC60" s="14"/>
      <c r="AD60" s="18"/>
      <c r="AE60" s="5"/>
      <c r="AF60" s="5"/>
    </row>
    <row r="61" spans="1:32" ht="11.25" customHeight="1" thickBot="1" x14ac:dyDescent="0.25">
      <c r="A61" s="451">
        <v>14</v>
      </c>
      <c r="B61" s="452" t="str">
        <f>VLOOKUP(A61,チーム!$A$2:$C$43,2,FALSE)</f>
        <v>徳島県立徳島
科学技術高等学校</v>
      </c>
      <c r="C61" s="453" t="str">
        <f>VLOOKUP(A61,チーム!$A$2:$C$43,3,FALSE)</f>
        <v>（徳島県）</v>
      </c>
      <c r="D61" s="13"/>
      <c r="E61" s="13"/>
      <c r="F61" s="103"/>
      <c r="G61" s="22"/>
      <c r="H61" s="103"/>
      <c r="I61" s="179"/>
      <c r="J61" s="434"/>
      <c r="K61" s="179"/>
      <c r="L61" s="492"/>
      <c r="M61" s="227"/>
      <c r="N61" s="434"/>
      <c r="O61" s="12"/>
      <c r="P61" s="12"/>
      <c r="Q61" s="12"/>
      <c r="R61" s="12"/>
      <c r="S61" s="445"/>
      <c r="T61" s="206"/>
      <c r="U61" s="14"/>
      <c r="V61" s="14"/>
      <c r="W61" s="448"/>
      <c r="X61" s="441" t="str">
        <f>IF(OR(W56="",W62=""),"A1","")</f>
        <v>A1</v>
      </c>
      <c r="Y61" s="488" t="s">
        <v>170</v>
      </c>
      <c r="Z61" s="490"/>
      <c r="AA61" s="29"/>
      <c r="AB61" s="19"/>
      <c r="AC61" s="32"/>
      <c r="AD61" s="460">
        <v>35</v>
      </c>
      <c r="AE61" s="452" t="str">
        <f>VLOOKUP(AD61,チーム!$A$2:$C$43,2,FALSE)</f>
        <v>宮城県登米
総合産業高等学校</v>
      </c>
      <c r="AF61" s="453" t="str">
        <f>VLOOKUP(AD61,チーム!$A$2:$C$43,3,FALSE)</f>
        <v>（宮城県）</v>
      </c>
    </row>
    <row r="62" spans="1:32" ht="11.25" customHeight="1" thickTop="1" x14ac:dyDescent="0.2">
      <c r="A62" s="451"/>
      <c r="B62" s="452"/>
      <c r="C62" s="453"/>
      <c r="D62" s="164"/>
      <c r="E62" s="165"/>
      <c r="F62" s="498"/>
      <c r="G62" s="22"/>
      <c r="H62" s="103"/>
      <c r="I62" s="179"/>
      <c r="J62" s="434"/>
      <c r="K62" s="179"/>
      <c r="L62" s="493"/>
      <c r="M62" s="227"/>
      <c r="N62" s="434"/>
      <c r="O62" s="12"/>
      <c r="P62" s="12"/>
      <c r="Q62" s="12"/>
      <c r="R62" s="12"/>
      <c r="S62" s="445"/>
      <c r="T62" s="204"/>
      <c r="U62" s="473"/>
      <c r="V62" s="214"/>
      <c r="W62" s="444"/>
      <c r="X62" s="441"/>
      <c r="Y62" s="488"/>
      <c r="Z62" s="490"/>
      <c r="AA62" s="506"/>
      <c r="AB62" s="193"/>
      <c r="AC62" s="194"/>
      <c r="AD62" s="460"/>
      <c r="AE62" s="452"/>
      <c r="AF62" s="453"/>
    </row>
    <row r="63" spans="1:32" ht="9.9499999999999993" customHeight="1" thickBot="1" x14ac:dyDescent="0.25">
      <c r="A63" s="8"/>
      <c r="B63" s="26"/>
      <c r="C63" s="486" t="s">
        <v>142</v>
      </c>
      <c r="D63" s="486"/>
      <c r="E63" s="424" t="str">
        <f>IF(OR(F62="",F64=""),"C2","")</f>
        <v>C2</v>
      </c>
      <c r="F63" s="498"/>
      <c r="G63" s="22"/>
      <c r="H63" s="103"/>
      <c r="I63" s="179"/>
      <c r="J63" s="434"/>
      <c r="K63" s="179"/>
      <c r="L63" s="493"/>
      <c r="M63" s="227"/>
      <c r="N63" s="434"/>
      <c r="O63" s="12"/>
      <c r="P63" s="12"/>
      <c r="Q63" s="12"/>
      <c r="R63" s="12"/>
      <c r="S63" s="445"/>
      <c r="T63" s="206"/>
      <c r="U63" s="473"/>
      <c r="V63" s="215"/>
      <c r="W63" s="445"/>
      <c r="X63" s="204"/>
      <c r="Y63" s="14"/>
      <c r="Z63" s="139"/>
      <c r="AA63" s="506"/>
      <c r="AB63" s="438" t="str">
        <f>IF(OR(AA62="",AA64=""),"B1","")</f>
        <v>B1</v>
      </c>
      <c r="AC63" s="489" t="s">
        <v>146</v>
      </c>
      <c r="AD63" s="489"/>
      <c r="AE63" s="5"/>
      <c r="AF63" s="5"/>
    </row>
    <row r="64" spans="1:32" ht="9.9499999999999993" customHeight="1" thickTop="1" x14ac:dyDescent="0.2">
      <c r="A64" s="8"/>
      <c r="B64" s="26"/>
      <c r="C64" s="486"/>
      <c r="D64" s="486"/>
      <c r="E64" s="424"/>
      <c r="F64" s="500"/>
      <c r="G64" s="178"/>
      <c r="H64" s="492"/>
      <c r="I64" s="179"/>
      <c r="J64" s="434"/>
      <c r="K64" s="179"/>
      <c r="L64" s="493"/>
      <c r="M64" s="227"/>
      <c r="N64" s="434"/>
      <c r="O64" s="12"/>
      <c r="P64" s="12"/>
      <c r="Q64" s="12"/>
      <c r="R64" s="12"/>
      <c r="S64" s="445"/>
      <c r="T64" s="206"/>
      <c r="U64" s="474"/>
      <c r="V64" s="215"/>
      <c r="W64" s="445"/>
      <c r="X64" s="204"/>
      <c r="Y64" s="473"/>
      <c r="Z64" s="188"/>
      <c r="AA64" s="507"/>
      <c r="AB64" s="438"/>
      <c r="AC64" s="489"/>
      <c r="AD64" s="489"/>
      <c r="AE64" s="86"/>
      <c r="AF64" s="27"/>
    </row>
    <row r="65" spans="1:32" ht="11.25" customHeight="1" thickBot="1" x14ac:dyDescent="0.25">
      <c r="A65" s="451">
        <v>15</v>
      </c>
      <c r="B65" s="452" t="str">
        <f>VLOOKUP(A65,チーム!$A$2:$C$43,2,FALSE)</f>
        <v>三重県立
四日市工業高等学校</v>
      </c>
      <c r="C65" s="453" t="str">
        <f>VLOOKUP(A65,チーム!$A$2:$C$43,3,FALSE)</f>
        <v>（三重県）</v>
      </c>
      <c r="D65" s="166"/>
      <c r="E65" s="167"/>
      <c r="F65" s="501"/>
      <c r="G65" s="179"/>
      <c r="H65" s="492"/>
      <c r="I65" s="179"/>
      <c r="J65" s="434"/>
      <c r="K65" s="179"/>
      <c r="L65" s="493"/>
      <c r="M65" s="227"/>
      <c r="N65" s="434"/>
      <c r="O65" s="12"/>
      <c r="P65" s="12"/>
      <c r="Q65" s="12"/>
      <c r="R65" s="12"/>
      <c r="S65" s="445"/>
      <c r="T65" s="206"/>
      <c r="U65" s="474"/>
      <c r="V65" s="215"/>
      <c r="W65" s="445"/>
      <c r="X65" s="206"/>
      <c r="Y65" s="473"/>
      <c r="Z65" s="204"/>
      <c r="AA65" s="508"/>
      <c r="AB65" s="195"/>
      <c r="AC65" s="192"/>
      <c r="AD65" s="460">
        <v>36</v>
      </c>
      <c r="AE65" s="452" t="str">
        <f>VLOOKUP(AD65,チーム!$A$2:$C$43,2,FALSE)</f>
        <v>佐賀県立
牛津高等学校</v>
      </c>
      <c r="AF65" s="453" t="str">
        <f>VLOOKUP(AD65,チーム!$A$2:$C$43,3,FALSE)</f>
        <v>（佐賀県）</v>
      </c>
    </row>
    <row r="66" spans="1:32" ht="11.25" customHeight="1" thickTop="1" thickBot="1" x14ac:dyDescent="0.25">
      <c r="A66" s="451"/>
      <c r="B66" s="452"/>
      <c r="C66" s="453"/>
      <c r="D66" s="13"/>
      <c r="E66" s="486" t="s">
        <v>153</v>
      </c>
      <c r="F66" s="487"/>
      <c r="G66" s="424" t="str">
        <f>IF(OR(H64="",H67=""),"B2","")</f>
        <v>B2</v>
      </c>
      <c r="H66" s="494"/>
      <c r="I66" s="181"/>
      <c r="J66" s="434"/>
      <c r="K66" s="179"/>
      <c r="L66" s="493"/>
      <c r="M66" s="227"/>
      <c r="N66" s="434"/>
      <c r="O66" s="12"/>
      <c r="P66" s="12"/>
      <c r="Q66" s="12"/>
      <c r="R66" s="12"/>
      <c r="S66" s="445"/>
      <c r="T66" s="206"/>
      <c r="U66" s="474"/>
      <c r="V66" s="215"/>
      <c r="W66" s="445"/>
      <c r="X66" s="208"/>
      <c r="Y66" s="475"/>
      <c r="Z66" s="441" t="str">
        <f>IF(OR(Y64="",Y67=""),"C2","")</f>
        <v>C2</v>
      </c>
      <c r="AA66" s="488" t="s">
        <v>161</v>
      </c>
      <c r="AB66" s="489"/>
      <c r="AC66" s="14"/>
      <c r="AD66" s="460"/>
      <c r="AE66" s="452"/>
      <c r="AF66" s="453"/>
    </row>
    <row r="67" spans="1:32" ht="9.9499999999999993" customHeight="1" thickTop="1" x14ac:dyDescent="0.2">
      <c r="A67" s="8"/>
      <c r="B67" s="26"/>
      <c r="C67" s="27"/>
      <c r="D67" s="13"/>
      <c r="E67" s="486"/>
      <c r="F67" s="487"/>
      <c r="G67" s="424"/>
      <c r="H67" s="509"/>
      <c r="I67" s="22"/>
      <c r="J67" s="60"/>
      <c r="K67" s="182"/>
      <c r="L67" s="493"/>
      <c r="M67" s="227"/>
      <c r="N67" s="434"/>
      <c r="O67" s="12"/>
      <c r="P67" s="12"/>
      <c r="Q67" s="12"/>
      <c r="R67" s="12"/>
      <c r="S67" s="445"/>
      <c r="T67" s="206"/>
      <c r="U67" s="474"/>
      <c r="V67" s="217"/>
      <c r="W67" s="14"/>
      <c r="X67" s="139"/>
      <c r="Y67" s="476"/>
      <c r="Z67" s="441"/>
      <c r="AA67" s="488"/>
      <c r="AB67" s="489"/>
      <c r="AC67" s="33"/>
      <c r="AD67" s="18"/>
      <c r="AE67" s="51"/>
      <c r="AF67" s="27"/>
    </row>
    <row r="68" spans="1:32" ht="9.9499999999999993" customHeight="1" x14ac:dyDescent="0.2">
      <c r="A68" s="8"/>
      <c r="B68" s="26"/>
      <c r="C68" s="27"/>
      <c r="D68" s="13"/>
      <c r="E68" s="13"/>
      <c r="F68" s="103"/>
      <c r="G68" s="182"/>
      <c r="H68" s="510"/>
      <c r="I68" s="22"/>
      <c r="J68" s="66"/>
      <c r="K68" s="182"/>
      <c r="L68" s="493"/>
      <c r="M68" s="227"/>
      <c r="N68" s="434"/>
      <c r="O68" s="12"/>
      <c r="P68" s="12"/>
      <c r="Q68" s="12"/>
      <c r="R68" s="12"/>
      <c r="S68" s="445"/>
      <c r="T68" s="206"/>
      <c r="U68" s="474"/>
      <c r="V68" s="216"/>
      <c r="W68" s="32"/>
      <c r="X68" s="139"/>
      <c r="Y68" s="477"/>
      <c r="Z68" s="204"/>
      <c r="AA68" s="15"/>
      <c r="AB68" s="14"/>
      <c r="AC68" s="33"/>
      <c r="AD68" s="18"/>
      <c r="AE68" s="9"/>
      <c r="AF68" s="27"/>
    </row>
    <row r="69" spans="1:32" ht="11.25" customHeight="1" thickBot="1" x14ac:dyDescent="0.25">
      <c r="A69" s="451">
        <v>16</v>
      </c>
      <c r="B69" s="452" t="str">
        <f>VLOOKUP(A69,チーム!$A$2:$C$43,2,FALSE)</f>
        <v>星稜高等学校</v>
      </c>
      <c r="C69" s="453" t="str">
        <f>VLOOKUP(A69,チーム!$A$2:$C$43,3,FALSE)</f>
        <v>（石川県）</v>
      </c>
      <c r="D69" s="166"/>
      <c r="E69" s="166"/>
      <c r="F69" s="183"/>
      <c r="G69" s="181"/>
      <c r="H69" s="510"/>
      <c r="I69" s="22"/>
      <c r="J69" s="66"/>
      <c r="K69" s="179"/>
      <c r="L69" s="493"/>
      <c r="M69" s="227"/>
      <c r="N69" s="434"/>
      <c r="O69" s="12"/>
      <c r="P69" s="12"/>
      <c r="Q69" s="12"/>
      <c r="R69" s="12"/>
      <c r="S69" s="445"/>
      <c r="T69" s="206"/>
      <c r="U69" s="474"/>
      <c r="V69" s="216"/>
      <c r="W69" s="15"/>
      <c r="X69" s="140"/>
      <c r="Y69" s="477"/>
      <c r="Z69" s="202"/>
      <c r="AA69" s="199"/>
      <c r="AB69" s="203"/>
      <c r="AC69" s="203"/>
      <c r="AD69" s="460">
        <v>37</v>
      </c>
      <c r="AE69" s="452" t="str">
        <f>VLOOKUP(AD69,チーム!$A$2:$C$43,2,FALSE)</f>
        <v>伊那弥生ヶ丘
高等学校</v>
      </c>
      <c r="AF69" s="453" t="str">
        <f>VLOOKUP(AD69,チーム!$A$2:$C$43,3,FALSE)</f>
        <v>（長野県）</v>
      </c>
    </row>
    <row r="70" spans="1:32" ht="11.25" customHeight="1" thickTop="1" x14ac:dyDescent="0.25">
      <c r="A70" s="451"/>
      <c r="B70" s="452"/>
      <c r="C70" s="453"/>
      <c r="D70" s="164"/>
      <c r="E70" s="164"/>
      <c r="F70" s="103"/>
      <c r="G70" s="22"/>
      <c r="H70" s="103"/>
      <c r="I70" s="22"/>
      <c r="J70" s="66"/>
      <c r="K70" s="179"/>
      <c r="L70" s="493"/>
      <c r="M70" s="227"/>
      <c r="N70" s="434"/>
      <c r="O70" s="12"/>
      <c r="P70" s="12"/>
      <c r="Q70" s="12"/>
      <c r="R70" s="12"/>
      <c r="S70" s="445"/>
      <c r="T70" s="219"/>
      <c r="U70" s="474"/>
      <c r="V70" s="216"/>
      <c r="W70" s="14"/>
      <c r="X70" s="112"/>
      <c r="Y70" s="14"/>
      <c r="Z70" s="112"/>
      <c r="AA70" s="14"/>
      <c r="AB70" s="189"/>
      <c r="AC70" s="189"/>
      <c r="AD70" s="460"/>
      <c r="AE70" s="452"/>
      <c r="AF70" s="453"/>
    </row>
    <row r="71" spans="1:32" ht="9.9499999999999993" customHeight="1" thickBot="1" x14ac:dyDescent="0.25">
      <c r="A71" s="8"/>
      <c r="B71" s="26"/>
      <c r="C71" s="27"/>
      <c r="D71" s="13"/>
      <c r="E71" s="13"/>
      <c r="F71" s="103"/>
      <c r="G71" s="22"/>
      <c r="H71" s="103"/>
      <c r="I71" s="485" t="s">
        <v>173</v>
      </c>
      <c r="J71" s="486"/>
      <c r="K71" s="424" t="str">
        <f>IF(OR(L60="",L72=""),"D3","")</f>
        <v>D3</v>
      </c>
      <c r="L71" s="494"/>
      <c r="M71" s="229"/>
      <c r="N71" s="434"/>
      <c r="O71" s="12"/>
      <c r="P71" s="12"/>
      <c r="Q71" s="12"/>
      <c r="R71" s="12"/>
      <c r="S71" s="445"/>
      <c r="T71" s="220"/>
      <c r="U71" s="475"/>
      <c r="V71" s="438" t="str">
        <f>IF(OR(U62="",U72=""),"A3","")</f>
        <v>A3</v>
      </c>
      <c r="W71" s="489" t="s">
        <v>175</v>
      </c>
      <c r="X71" s="490"/>
      <c r="Y71" s="14"/>
      <c r="Z71" s="112"/>
      <c r="AA71" s="12"/>
      <c r="AB71" s="32"/>
      <c r="AC71" s="33"/>
      <c r="AD71" s="18"/>
      <c r="AE71" s="9"/>
      <c r="AF71" s="27"/>
    </row>
    <row r="72" spans="1:32" ht="9.9499999999999993" customHeight="1" thickTop="1" x14ac:dyDescent="0.25">
      <c r="A72" s="8"/>
      <c r="B72" s="26"/>
      <c r="C72" s="27"/>
      <c r="D72" s="13"/>
      <c r="E72" s="13"/>
      <c r="F72" s="103"/>
      <c r="G72" s="22"/>
      <c r="H72" s="103"/>
      <c r="I72" s="485"/>
      <c r="J72" s="486"/>
      <c r="K72" s="424"/>
      <c r="L72" s="509"/>
      <c r="M72" s="225"/>
      <c r="N72" s="22"/>
      <c r="O72" s="12"/>
      <c r="P72" s="12"/>
      <c r="Q72" s="12"/>
      <c r="R72" s="12"/>
      <c r="S72" s="14"/>
      <c r="T72" s="109"/>
      <c r="U72" s="476"/>
      <c r="V72" s="438"/>
      <c r="W72" s="489"/>
      <c r="X72" s="490"/>
      <c r="Y72" s="14"/>
      <c r="Z72" s="112"/>
      <c r="AA72" s="14"/>
      <c r="AB72" s="14"/>
      <c r="AC72" s="14"/>
      <c r="AD72" s="18"/>
      <c r="AE72" s="51"/>
      <c r="AF72" s="27"/>
    </row>
    <row r="73" spans="1:32" ht="11.25" customHeight="1" thickBot="1" x14ac:dyDescent="0.25">
      <c r="A73" s="451">
        <v>17</v>
      </c>
      <c r="B73" s="452" t="str">
        <f>VLOOKUP(A73,チーム!$A$2:$C$43,2,FALSE)</f>
        <v>米子松蔭高等学校</v>
      </c>
      <c r="C73" s="453" t="str">
        <f>VLOOKUP(A73,チーム!$A$2:$C$43,3,FALSE)</f>
        <v>（鳥取県）</v>
      </c>
      <c r="D73" s="166"/>
      <c r="E73" s="166"/>
      <c r="F73" s="98"/>
      <c r="G73" s="13"/>
      <c r="H73" s="113"/>
      <c r="I73" s="13"/>
      <c r="J73" s="60"/>
      <c r="K73" s="179"/>
      <c r="L73" s="510"/>
      <c r="M73" s="225"/>
      <c r="N73" s="22"/>
      <c r="O73" s="12"/>
      <c r="P73" s="12"/>
      <c r="Q73" s="12"/>
      <c r="R73" s="12"/>
      <c r="S73" s="29"/>
      <c r="T73" s="109"/>
      <c r="U73" s="477"/>
      <c r="V73" s="215"/>
      <c r="W73" s="15"/>
      <c r="X73" s="140"/>
      <c r="Y73" s="15"/>
      <c r="Z73" s="140"/>
      <c r="AA73" s="15"/>
      <c r="AB73" s="203"/>
      <c r="AC73" s="203"/>
      <c r="AD73" s="460">
        <v>38</v>
      </c>
      <c r="AE73" s="452" t="str">
        <f>VLOOKUP(AD73,チーム!$A$2:$C$43,2,FALSE)</f>
        <v>和歌山県立
箕島高等学校</v>
      </c>
      <c r="AF73" s="453" t="str">
        <f>VLOOKUP(AD73,チーム!$A$2:$C$43,3,FALSE)</f>
        <v>（和歌山県）</v>
      </c>
    </row>
    <row r="74" spans="1:32" ht="11.25" customHeight="1" thickTop="1" x14ac:dyDescent="0.2">
      <c r="A74" s="451"/>
      <c r="B74" s="452"/>
      <c r="C74" s="453"/>
      <c r="D74" s="164"/>
      <c r="E74" s="164"/>
      <c r="F74" s="168"/>
      <c r="G74" s="165"/>
      <c r="H74" s="492"/>
      <c r="I74" s="13"/>
      <c r="J74" s="60"/>
      <c r="K74" s="179"/>
      <c r="L74" s="510"/>
      <c r="M74" s="225"/>
      <c r="N74" s="22"/>
      <c r="O74" s="12"/>
      <c r="P74" s="12"/>
      <c r="Q74" s="12"/>
      <c r="R74" s="12"/>
      <c r="S74" s="29"/>
      <c r="T74" s="109"/>
      <c r="U74" s="477"/>
      <c r="V74" s="215"/>
      <c r="W74" s="14"/>
      <c r="X74" s="112"/>
      <c r="Y74" s="473"/>
      <c r="Z74" s="188"/>
      <c r="AA74" s="189"/>
      <c r="AB74" s="189"/>
      <c r="AC74" s="189"/>
      <c r="AD74" s="460"/>
      <c r="AE74" s="452"/>
      <c r="AF74" s="453"/>
    </row>
    <row r="75" spans="1:32" ht="9.9499999999999993" customHeight="1" x14ac:dyDescent="0.2">
      <c r="A75" s="8"/>
      <c r="B75" s="26"/>
      <c r="C75" s="27"/>
      <c r="D75" s="13"/>
      <c r="E75" s="13"/>
      <c r="F75" s="98"/>
      <c r="G75" s="176"/>
      <c r="H75" s="492"/>
      <c r="I75" s="13"/>
      <c r="J75" s="60"/>
      <c r="K75" s="179"/>
      <c r="L75" s="510"/>
      <c r="M75" s="225"/>
      <c r="N75" s="22"/>
      <c r="O75" s="12"/>
      <c r="P75" s="12"/>
      <c r="Q75" s="12"/>
      <c r="R75" s="12"/>
      <c r="S75" s="14"/>
      <c r="T75" s="109"/>
      <c r="U75" s="477"/>
      <c r="V75" s="215"/>
      <c r="W75" s="15"/>
      <c r="X75" s="140"/>
      <c r="Y75" s="473"/>
      <c r="Z75" s="204"/>
      <c r="AA75" s="12"/>
      <c r="AB75" s="32"/>
      <c r="AC75" s="33"/>
      <c r="AD75" s="18"/>
      <c r="AE75" s="51"/>
      <c r="AF75" s="27"/>
    </row>
    <row r="76" spans="1:32" ht="9.9499999999999993" customHeight="1" thickBot="1" x14ac:dyDescent="0.25">
      <c r="A76" s="8"/>
      <c r="B76" s="51"/>
      <c r="C76" s="27"/>
      <c r="D76" s="13"/>
      <c r="E76" s="486" t="s">
        <v>154</v>
      </c>
      <c r="F76" s="487"/>
      <c r="G76" s="424" t="str">
        <f>IF(OR(H74="",H77=""),"B3","")</f>
        <v>B3</v>
      </c>
      <c r="H76" s="494"/>
      <c r="I76" s="13"/>
      <c r="J76" s="60"/>
      <c r="K76" s="179"/>
      <c r="L76" s="510"/>
      <c r="M76" s="225"/>
      <c r="N76" s="22"/>
      <c r="O76" s="12"/>
      <c r="P76" s="12"/>
      <c r="Q76" s="12"/>
      <c r="R76" s="12"/>
      <c r="S76" s="14"/>
      <c r="T76" s="109"/>
      <c r="U76" s="477"/>
      <c r="V76" s="215"/>
      <c r="W76" s="14"/>
      <c r="X76" s="140"/>
      <c r="Y76" s="475"/>
      <c r="Z76" s="441" t="str">
        <f>IF(OR(Y74="",Y77=""),"C3","")</f>
        <v>C3</v>
      </c>
      <c r="AA76" s="488" t="s">
        <v>162</v>
      </c>
      <c r="AB76" s="489"/>
      <c r="AC76" s="14"/>
      <c r="AD76" s="18"/>
      <c r="AE76" s="9"/>
      <c r="AF76" s="27"/>
    </row>
    <row r="77" spans="1:32" ht="11.25" customHeight="1" thickTop="1" thickBot="1" x14ac:dyDescent="0.25">
      <c r="A77" s="451">
        <v>18</v>
      </c>
      <c r="B77" s="452" t="str">
        <f>VLOOKUP(A77,チーム!$A$2:$C$43,2,FALSE)</f>
        <v>盛岡中央高等学校</v>
      </c>
      <c r="C77" s="453" t="str">
        <f>VLOOKUP(A77,チーム!$A$2:$C$43,3,FALSE)</f>
        <v>（岩手県）</v>
      </c>
      <c r="D77" s="13"/>
      <c r="E77" s="486"/>
      <c r="F77" s="487"/>
      <c r="G77" s="424"/>
      <c r="H77" s="509"/>
      <c r="I77" s="165"/>
      <c r="J77" s="421"/>
      <c r="K77" s="179"/>
      <c r="L77" s="510"/>
      <c r="M77" s="225"/>
      <c r="N77" s="22"/>
      <c r="O77" s="12"/>
      <c r="P77" s="12"/>
      <c r="Q77" s="12"/>
      <c r="R77" s="12"/>
      <c r="S77" s="29"/>
      <c r="T77" s="109"/>
      <c r="U77" s="477"/>
      <c r="V77" s="215"/>
      <c r="W77" s="446"/>
      <c r="X77" s="188"/>
      <c r="Y77" s="476"/>
      <c r="Z77" s="441"/>
      <c r="AA77" s="488"/>
      <c r="AB77" s="489"/>
      <c r="AC77" s="32"/>
      <c r="AD77" s="460">
        <v>39</v>
      </c>
      <c r="AE77" s="452" t="str">
        <f>VLOOKUP(AD77,チーム!$A$2:$C$43,2,FALSE)</f>
        <v>豊川高等学校</v>
      </c>
      <c r="AF77" s="453" t="str">
        <f>VLOOKUP(AD77,チーム!$A$2:$C$43,3,FALSE)</f>
        <v>（愛知県）</v>
      </c>
    </row>
    <row r="78" spans="1:32" ht="11.25" customHeight="1" thickTop="1" x14ac:dyDescent="0.2">
      <c r="A78" s="451"/>
      <c r="B78" s="452"/>
      <c r="C78" s="453"/>
      <c r="D78" s="164"/>
      <c r="E78" s="165"/>
      <c r="F78" s="498"/>
      <c r="G78" s="176"/>
      <c r="H78" s="510"/>
      <c r="I78" s="176"/>
      <c r="J78" s="421"/>
      <c r="K78" s="179"/>
      <c r="L78" s="510"/>
      <c r="M78" s="225"/>
      <c r="N78" s="22"/>
      <c r="O78" s="12"/>
      <c r="P78" s="12"/>
      <c r="Q78" s="12"/>
      <c r="R78" s="12"/>
      <c r="S78" s="29"/>
      <c r="T78" s="109"/>
      <c r="U78" s="477"/>
      <c r="V78" s="216"/>
      <c r="W78" s="446"/>
      <c r="X78" s="204"/>
      <c r="Y78" s="477"/>
      <c r="Z78" s="206"/>
      <c r="AA78" s="506"/>
      <c r="AB78" s="193"/>
      <c r="AC78" s="194"/>
      <c r="AD78" s="460"/>
      <c r="AE78" s="452"/>
      <c r="AF78" s="453"/>
    </row>
    <row r="79" spans="1:32" ht="9.9499999999999993" customHeight="1" thickBot="1" x14ac:dyDescent="0.25">
      <c r="A79" s="8"/>
      <c r="B79" s="51"/>
      <c r="C79" s="486" t="s">
        <v>143</v>
      </c>
      <c r="D79" s="486"/>
      <c r="E79" s="424" t="str">
        <f>IF(OR(F78="",F80=""),"C3","")</f>
        <v>C3</v>
      </c>
      <c r="F79" s="499"/>
      <c r="G79" s="167"/>
      <c r="H79" s="510"/>
      <c r="I79" s="176"/>
      <c r="J79" s="422"/>
      <c r="K79" s="179"/>
      <c r="L79" s="510"/>
      <c r="M79" s="225"/>
      <c r="N79" s="22"/>
      <c r="O79" s="12"/>
      <c r="P79" s="12"/>
      <c r="Q79" s="12"/>
      <c r="R79" s="12"/>
      <c r="S79" s="29"/>
      <c r="T79" s="109"/>
      <c r="U79" s="477"/>
      <c r="V79" s="216"/>
      <c r="W79" s="447"/>
      <c r="X79" s="204"/>
      <c r="Y79" s="477"/>
      <c r="Z79" s="207"/>
      <c r="AA79" s="511"/>
      <c r="AB79" s="438" t="str">
        <f>IF(OR(AA78="",AA80=""),"B2","")</f>
        <v>B2</v>
      </c>
      <c r="AC79" s="489" t="s">
        <v>147</v>
      </c>
      <c r="AD79" s="489"/>
      <c r="AE79" s="9"/>
      <c r="AF79" s="27"/>
    </row>
    <row r="80" spans="1:32" ht="9.9499999999999993" customHeight="1" thickTop="1" x14ac:dyDescent="0.2">
      <c r="A80" s="8"/>
      <c r="B80" s="26"/>
      <c r="C80" s="486"/>
      <c r="D80" s="486"/>
      <c r="E80" s="424"/>
      <c r="F80" s="501"/>
      <c r="G80" s="13"/>
      <c r="H80" s="113"/>
      <c r="I80" s="176"/>
      <c r="J80" s="422"/>
      <c r="K80" s="179"/>
      <c r="L80" s="510"/>
      <c r="M80" s="225"/>
      <c r="N80" s="22"/>
      <c r="O80" s="12"/>
      <c r="P80" s="12"/>
      <c r="Q80" s="12"/>
      <c r="R80" s="12"/>
      <c r="S80" s="29"/>
      <c r="T80" s="109"/>
      <c r="U80" s="477"/>
      <c r="V80" s="215"/>
      <c r="W80" s="447"/>
      <c r="X80" s="204"/>
      <c r="Y80" s="14"/>
      <c r="Z80" s="112"/>
      <c r="AA80" s="508"/>
      <c r="AB80" s="438"/>
      <c r="AC80" s="489"/>
      <c r="AD80" s="489"/>
      <c r="AE80" s="9"/>
      <c r="AF80" s="27"/>
    </row>
    <row r="81" spans="1:32" ht="11.25" customHeight="1" thickBot="1" x14ac:dyDescent="0.25">
      <c r="A81" s="451">
        <v>19</v>
      </c>
      <c r="B81" s="452" t="str">
        <f>VLOOKUP(A81,チーム!$A$2:$C$43,2,FALSE)</f>
        <v>茨城県立
下妻第二高等学校</v>
      </c>
      <c r="C81" s="453" t="str">
        <f>VLOOKUP(A81,チーム!$A$2:$C$43,3,FALSE)</f>
        <v>（茨城県）</v>
      </c>
      <c r="D81" s="166"/>
      <c r="E81" s="167"/>
      <c r="F81" s="501"/>
      <c r="G81" s="485" t="s">
        <v>167</v>
      </c>
      <c r="H81" s="487"/>
      <c r="I81" s="424" t="str">
        <f>IF(OR(J77="",J82=""),"D2","")</f>
        <v>D2</v>
      </c>
      <c r="J81" s="423"/>
      <c r="K81" s="181"/>
      <c r="L81" s="510"/>
      <c r="M81" s="225"/>
      <c r="N81" s="22"/>
      <c r="O81" s="12"/>
      <c r="P81" s="12"/>
      <c r="Q81" s="12"/>
      <c r="R81" s="12"/>
      <c r="S81" s="29"/>
      <c r="T81" s="109"/>
      <c r="U81" s="477"/>
      <c r="V81" s="218"/>
      <c r="W81" s="448"/>
      <c r="X81" s="441" t="str">
        <f>IF(OR(W77="",W82=""),"A2","")</f>
        <v>A2</v>
      </c>
      <c r="Y81" s="488" t="s">
        <v>171</v>
      </c>
      <c r="Z81" s="490"/>
      <c r="AA81" s="508"/>
      <c r="AB81" s="195"/>
      <c r="AC81" s="192"/>
      <c r="AD81" s="460">
        <v>40</v>
      </c>
      <c r="AE81" s="452" t="str">
        <f>VLOOKUP(AD81,チーム!$A$2:$C$43,2,FALSE)</f>
        <v>香川県立
多度津高等学校</v>
      </c>
      <c r="AF81" s="453" t="str">
        <f>VLOOKUP(AD81,チーム!$A$2:$C$43,3,FALSE)</f>
        <v>（香川県）</v>
      </c>
    </row>
    <row r="82" spans="1:32" ht="11.25" customHeight="1" thickTop="1" x14ac:dyDescent="0.2">
      <c r="A82" s="451"/>
      <c r="B82" s="452"/>
      <c r="C82" s="453"/>
      <c r="D82" s="13"/>
      <c r="E82" s="13"/>
      <c r="F82" s="98"/>
      <c r="G82" s="485"/>
      <c r="H82" s="487"/>
      <c r="I82" s="424"/>
      <c r="J82" s="433"/>
      <c r="K82" s="22"/>
      <c r="L82" s="102"/>
      <c r="M82" s="225"/>
      <c r="N82" s="22"/>
      <c r="O82" s="12"/>
      <c r="P82" s="12"/>
      <c r="Q82" s="12"/>
      <c r="R82" s="12"/>
      <c r="S82" s="29"/>
      <c r="T82" s="109"/>
      <c r="U82" s="87"/>
      <c r="V82" s="15"/>
      <c r="W82" s="444"/>
      <c r="X82" s="441"/>
      <c r="Y82" s="488"/>
      <c r="Z82" s="490"/>
      <c r="AA82" s="29"/>
      <c r="AB82" s="19"/>
      <c r="AC82" s="32"/>
      <c r="AD82" s="460"/>
      <c r="AE82" s="452"/>
      <c r="AF82" s="453"/>
    </row>
    <row r="83" spans="1:32" ht="9.9499999999999993" customHeight="1" x14ac:dyDescent="0.2">
      <c r="A83" s="8"/>
      <c r="B83" s="26"/>
      <c r="C83" s="27"/>
      <c r="D83" s="13"/>
      <c r="E83" s="13"/>
      <c r="F83" s="98"/>
      <c r="G83" s="13"/>
      <c r="H83" s="113"/>
      <c r="I83" s="174"/>
      <c r="J83" s="434"/>
      <c r="K83" s="22"/>
      <c r="L83" s="102"/>
      <c r="M83" s="225"/>
      <c r="N83" s="22"/>
      <c r="O83" s="12"/>
      <c r="P83" s="12"/>
      <c r="Q83" s="12"/>
      <c r="R83" s="12"/>
      <c r="S83" s="29"/>
      <c r="T83" s="109"/>
      <c r="U83" s="87"/>
      <c r="V83" s="15"/>
      <c r="W83" s="445"/>
      <c r="X83" s="205"/>
      <c r="Y83" s="14"/>
      <c r="Z83" s="112"/>
      <c r="AA83" s="14"/>
      <c r="AB83" s="5"/>
      <c r="AC83" s="5"/>
      <c r="AD83" s="18"/>
      <c r="AE83" s="9"/>
      <c r="AF83" s="27"/>
    </row>
    <row r="84" spans="1:32" ht="9.9499999999999993" customHeight="1" x14ac:dyDescent="0.2">
      <c r="A84" s="8"/>
      <c r="B84" s="51"/>
      <c r="C84" s="27"/>
      <c r="D84" s="13"/>
      <c r="E84" s="13"/>
      <c r="F84" s="98"/>
      <c r="G84" s="13"/>
      <c r="H84" s="113"/>
      <c r="I84" s="174"/>
      <c r="J84" s="434"/>
      <c r="K84" s="22"/>
      <c r="L84" s="102"/>
      <c r="M84" s="225"/>
      <c r="N84" s="22"/>
      <c r="O84" s="12"/>
      <c r="P84" s="12"/>
      <c r="Q84" s="12"/>
      <c r="R84" s="12"/>
      <c r="S84" s="29"/>
      <c r="T84" s="109"/>
      <c r="U84" s="87"/>
      <c r="V84" s="15"/>
      <c r="W84" s="445"/>
      <c r="X84" s="205"/>
      <c r="Y84" s="14"/>
      <c r="Z84" s="112"/>
      <c r="AA84" s="12"/>
      <c r="AB84" s="32"/>
      <c r="AC84" s="33"/>
      <c r="AD84" s="5"/>
      <c r="AE84" s="9"/>
      <c r="AF84" s="27"/>
    </row>
    <row r="85" spans="1:32" ht="11.25" customHeight="1" thickBot="1" x14ac:dyDescent="0.25">
      <c r="A85" s="451">
        <v>20</v>
      </c>
      <c r="B85" s="452" t="str">
        <f>VLOOKUP(A85,チーム!$A$2:$C$43,2,FALSE)</f>
        <v>読谷高等学校</v>
      </c>
      <c r="C85" s="453" t="str">
        <f>VLOOKUP(A85,チーム!$A$2:$C$43,3,FALSE)</f>
        <v>（沖縄県）</v>
      </c>
      <c r="D85" s="13"/>
      <c r="E85" s="13"/>
      <c r="F85" s="98"/>
      <c r="G85" s="13"/>
      <c r="H85" s="113"/>
      <c r="I85" s="176"/>
      <c r="J85" s="434"/>
      <c r="K85" s="22"/>
      <c r="L85" s="102"/>
      <c r="M85" s="225"/>
      <c r="N85" s="22"/>
      <c r="O85" s="12"/>
      <c r="P85" s="12"/>
      <c r="Q85" s="12"/>
      <c r="R85" s="12"/>
      <c r="S85" s="29"/>
      <c r="T85" s="109"/>
      <c r="U85" s="87"/>
      <c r="V85" s="15"/>
      <c r="W85" s="445"/>
      <c r="X85" s="206"/>
      <c r="Y85" s="14"/>
      <c r="Z85" s="112"/>
      <c r="AA85" s="14"/>
      <c r="AB85" s="14"/>
      <c r="AC85" s="14"/>
      <c r="AD85" s="460">
        <v>41</v>
      </c>
      <c r="AE85" s="452" t="str">
        <f>VLOOKUP(AD85,チーム!$A$2:$C$43,2,FALSE)</f>
        <v>埼玉県立秩父
農工科学高等学校</v>
      </c>
      <c r="AF85" s="453" t="str">
        <f>VLOOKUP(AD85,チーム!$A$2:$C$43,3,FALSE)</f>
        <v>（埼玉県）</v>
      </c>
    </row>
    <row r="86" spans="1:32" ht="11.25" customHeight="1" thickTop="1" x14ac:dyDescent="0.2">
      <c r="A86" s="451"/>
      <c r="B86" s="452"/>
      <c r="C86" s="453"/>
      <c r="D86" s="164"/>
      <c r="E86" s="164"/>
      <c r="F86" s="168"/>
      <c r="G86" s="165"/>
      <c r="H86" s="498"/>
      <c r="I86" s="176"/>
      <c r="J86" s="434"/>
      <c r="K86" s="22"/>
      <c r="L86" s="102"/>
      <c r="M86" s="225"/>
      <c r="N86" s="22"/>
      <c r="O86" s="12"/>
      <c r="P86" s="12"/>
      <c r="Q86" s="12"/>
      <c r="R86" s="12"/>
      <c r="S86" s="29"/>
      <c r="T86" s="109"/>
      <c r="U86" s="91"/>
      <c r="W86" s="445"/>
      <c r="X86" s="206"/>
      <c r="Y86" s="506"/>
      <c r="Z86" s="200"/>
      <c r="AA86" s="201"/>
      <c r="AB86" s="189"/>
      <c r="AC86" s="189"/>
      <c r="AD86" s="460"/>
      <c r="AE86" s="452"/>
      <c r="AF86" s="453"/>
    </row>
    <row r="87" spans="1:32" ht="9.9499999999999993" customHeight="1" thickBot="1" x14ac:dyDescent="0.25">
      <c r="A87" s="8"/>
      <c r="B87" s="51"/>
      <c r="C87" s="27"/>
      <c r="D87" s="13"/>
      <c r="E87" s="486" t="s">
        <v>155</v>
      </c>
      <c r="F87" s="487"/>
      <c r="G87" s="424" t="str">
        <f>IF(OR(H86="",H88=""),"B4","")</f>
        <v>B4</v>
      </c>
      <c r="H87" s="499"/>
      <c r="I87" s="167"/>
      <c r="J87" s="434"/>
      <c r="K87" s="22"/>
      <c r="L87" s="102"/>
      <c r="M87" s="225"/>
      <c r="N87" s="22"/>
      <c r="O87" s="12"/>
      <c r="P87" s="12"/>
      <c r="Q87" s="12"/>
      <c r="R87" s="12"/>
      <c r="S87" s="29"/>
      <c r="T87" s="109"/>
      <c r="U87" s="91"/>
      <c r="W87" s="445"/>
      <c r="X87" s="207"/>
      <c r="Y87" s="511"/>
      <c r="Z87" s="441" t="str">
        <f>IF(OR(Y86="",Y88=""),"C4","")</f>
        <v>C4</v>
      </c>
      <c r="AA87" s="488" t="s">
        <v>163</v>
      </c>
      <c r="AB87" s="489"/>
      <c r="AC87" s="33"/>
      <c r="AD87" s="18"/>
      <c r="AE87" s="9"/>
      <c r="AF87" s="27"/>
    </row>
    <row r="88" spans="1:32" ht="12" customHeight="1" thickTop="1" x14ac:dyDescent="0.2">
      <c r="A88" s="8"/>
      <c r="B88" s="26"/>
      <c r="C88" s="27"/>
      <c r="D88" s="13"/>
      <c r="E88" s="486"/>
      <c r="F88" s="487"/>
      <c r="G88" s="424"/>
      <c r="H88" s="501"/>
      <c r="I88" s="13"/>
      <c r="J88" s="13"/>
      <c r="K88" s="18"/>
      <c r="L88" s="121"/>
      <c r="M88" s="230"/>
      <c r="N88" s="18"/>
      <c r="O88" s="13"/>
      <c r="P88" s="13"/>
      <c r="Q88" s="13"/>
      <c r="R88" s="13"/>
      <c r="S88" s="29"/>
      <c r="T88" s="132"/>
      <c r="U88" s="91"/>
      <c r="W88" s="32"/>
      <c r="X88" s="139"/>
      <c r="Y88" s="508"/>
      <c r="Z88" s="441"/>
      <c r="AA88" s="488"/>
      <c r="AB88" s="489"/>
      <c r="AC88" s="33"/>
      <c r="AD88" s="5"/>
      <c r="AE88" s="9"/>
      <c r="AF88" s="27"/>
    </row>
    <row r="89" spans="1:32" ht="11.25" customHeight="1" thickBot="1" x14ac:dyDescent="0.3">
      <c r="A89" s="451">
        <v>21</v>
      </c>
      <c r="B89" s="452" t="str">
        <f>VLOOKUP(A89,チーム!$A$2:$C$43,2,FALSE)</f>
        <v>滋賀県立
栗東高等学校</v>
      </c>
      <c r="C89" s="453" t="str">
        <f>VLOOKUP(A89,チーム!$A$2:$C$43,3,FALSE)</f>
        <v>（滋賀県）</v>
      </c>
      <c r="D89" s="169"/>
      <c r="E89" s="169"/>
      <c r="F89" s="170"/>
      <c r="G89" s="171"/>
      <c r="H89" s="501"/>
      <c r="I89" s="76"/>
      <c r="J89" s="76"/>
      <c r="L89" s="119"/>
      <c r="M89" s="231"/>
      <c r="O89" s="92"/>
      <c r="P89" s="92"/>
      <c r="Q89" s="92"/>
      <c r="R89" s="92"/>
      <c r="S89" s="92"/>
      <c r="T89" s="133"/>
      <c r="U89" s="91"/>
      <c r="W89" s="15"/>
      <c r="X89" s="140"/>
      <c r="Y89" s="508"/>
      <c r="Z89" s="202"/>
      <c r="AA89" s="199"/>
      <c r="AB89" s="203"/>
      <c r="AC89" s="203"/>
      <c r="AD89" s="460">
        <v>42</v>
      </c>
      <c r="AE89" s="452" t="str">
        <f>VLOOKUP(AD89,チーム!$A$2:$C$43,2,FALSE)</f>
        <v>鹿児島県立
鹿児島工業高等学校</v>
      </c>
      <c r="AF89" s="453" t="str">
        <f>VLOOKUP(AD89,チーム!$A$2:$C$43,3,FALSE)</f>
        <v>（鹿児島県）</v>
      </c>
    </row>
    <row r="90" spans="1:32" ht="11.25" customHeight="1" thickTop="1" x14ac:dyDescent="0.25">
      <c r="A90" s="451"/>
      <c r="B90" s="452"/>
      <c r="C90" s="453"/>
      <c r="D90" s="5"/>
      <c r="E90" s="5"/>
      <c r="F90" s="101"/>
      <c r="G90" s="76"/>
      <c r="H90" s="101"/>
      <c r="I90" s="76"/>
      <c r="J90" s="76"/>
      <c r="L90" s="119"/>
      <c r="M90" s="231"/>
      <c r="O90" s="92"/>
      <c r="P90" s="92"/>
      <c r="Q90" s="92"/>
      <c r="R90" s="92"/>
      <c r="S90" s="92"/>
      <c r="T90" s="133"/>
      <c r="U90" s="91"/>
      <c r="W90" s="14"/>
      <c r="X90" s="112"/>
      <c r="Y90" s="14"/>
      <c r="Z90" s="112"/>
      <c r="AA90" s="14"/>
      <c r="AB90" s="14"/>
      <c r="AC90" s="14"/>
      <c r="AD90" s="460"/>
      <c r="AE90" s="452"/>
      <c r="AF90" s="453"/>
    </row>
    <row r="91" spans="1:32" ht="9.75" customHeight="1" x14ac:dyDescent="0.25">
      <c r="A91" s="8"/>
      <c r="B91" s="93"/>
      <c r="C91" s="9"/>
      <c r="D91" s="13"/>
      <c r="E91" s="13"/>
      <c r="F91" s="102"/>
      <c r="G91" s="22"/>
      <c r="H91" s="102"/>
      <c r="I91" s="22"/>
      <c r="J91" s="22"/>
      <c r="K91" s="94"/>
      <c r="L91" s="122"/>
      <c r="M91" s="232"/>
      <c r="N91" s="153"/>
      <c r="O91" s="153"/>
      <c r="P91" s="153"/>
      <c r="Q91" s="153"/>
      <c r="R91" s="153"/>
      <c r="S91" s="153"/>
      <c r="T91" s="122"/>
      <c r="U91" s="95"/>
      <c r="X91" s="119"/>
      <c r="Z91" s="119"/>
      <c r="AD91" s="18"/>
      <c r="AE91" s="26"/>
      <c r="AF91" s="9"/>
    </row>
    <row r="92" spans="1:32" x14ac:dyDescent="0.25">
      <c r="A92" s="13" t="s">
        <v>0</v>
      </c>
      <c r="B92" s="26"/>
      <c r="C92" s="8"/>
      <c r="F92" s="13"/>
      <c r="G92" s="13"/>
      <c r="H92" s="94"/>
      <c r="I92" s="94"/>
      <c r="J92" s="94"/>
      <c r="V92" s="95"/>
      <c r="W92" s="95"/>
      <c r="AD92" s="18"/>
      <c r="AE92" s="27"/>
      <c r="AF92" s="18"/>
    </row>
    <row r="93" spans="1:32" x14ac:dyDescent="0.25">
      <c r="A93" s="13"/>
      <c r="B93" s="26"/>
      <c r="C93" s="8"/>
      <c r="F93" s="13"/>
      <c r="G93" s="13"/>
      <c r="H93" s="94"/>
      <c r="I93" s="94"/>
      <c r="J93" s="94"/>
      <c r="V93" s="95"/>
      <c r="W93" s="95"/>
      <c r="AD93" s="18"/>
      <c r="AE93" s="27"/>
      <c r="AF93" s="18"/>
    </row>
    <row r="94" spans="1:32" x14ac:dyDescent="0.25">
      <c r="A94" s="18"/>
      <c r="B94" s="26"/>
      <c r="C94" s="18"/>
      <c r="D94" s="18"/>
      <c r="E94" s="13"/>
      <c r="F94" s="13"/>
      <c r="G94" s="13"/>
      <c r="V94" s="95"/>
      <c r="W94" s="95"/>
      <c r="X94" s="95"/>
      <c r="Y94" s="95"/>
      <c r="Z94" s="95"/>
      <c r="AA94" s="95"/>
      <c r="AB94" s="153"/>
      <c r="AC94" s="153"/>
    </row>
    <row r="95" spans="1:32" x14ac:dyDescent="0.25">
      <c r="A95" s="18"/>
      <c r="B95" s="27"/>
      <c r="C95" s="27"/>
      <c r="D95" s="153"/>
      <c r="E95" s="153"/>
      <c r="F95" s="94"/>
      <c r="G95" s="94"/>
    </row>
    <row r="96" spans="1:32" x14ac:dyDescent="0.25">
      <c r="D96" s="153"/>
      <c r="E96" s="153"/>
      <c r="F96" s="94"/>
      <c r="G96" s="94"/>
    </row>
  </sheetData>
  <mergeCells count="311">
    <mergeCell ref="J82:J87"/>
    <mergeCell ref="H74:H76"/>
    <mergeCell ref="G76:G77"/>
    <mergeCell ref="C79:D80"/>
    <mergeCell ref="E87:F88"/>
    <mergeCell ref="G81:H82"/>
    <mergeCell ref="AD85:AD86"/>
    <mergeCell ref="AE85:AE86"/>
    <mergeCell ref="I81:I82"/>
    <mergeCell ref="AB79:AB80"/>
    <mergeCell ref="AA80:AA81"/>
    <mergeCell ref="X81:X82"/>
    <mergeCell ref="W77:W81"/>
    <mergeCell ref="AE81:AE82"/>
    <mergeCell ref="Y77:Y79"/>
    <mergeCell ref="Y74:Y76"/>
    <mergeCell ref="Z76:Z77"/>
    <mergeCell ref="AA87:AB88"/>
    <mergeCell ref="AC79:AD80"/>
    <mergeCell ref="AA76:AB77"/>
    <mergeCell ref="AF73:AF74"/>
    <mergeCell ref="A89:A90"/>
    <mergeCell ref="B89:B90"/>
    <mergeCell ref="C89:C90"/>
    <mergeCell ref="AD89:AD90"/>
    <mergeCell ref="AE89:AE90"/>
    <mergeCell ref="A85:A86"/>
    <mergeCell ref="B85:B86"/>
    <mergeCell ref="C85:C86"/>
    <mergeCell ref="A81:A82"/>
    <mergeCell ref="B81:B82"/>
    <mergeCell ref="C81:C82"/>
    <mergeCell ref="AF89:AF90"/>
    <mergeCell ref="AF85:AF86"/>
    <mergeCell ref="H86:H87"/>
    <mergeCell ref="Y86:Y87"/>
    <mergeCell ref="G87:G88"/>
    <mergeCell ref="Z87:Z88"/>
    <mergeCell ref="H88:H89"/>
    <mergeCell ref="Y88:Y89"/>
    <mergeCell ref="W82:W87"/>
    <mergeCell ref="E76:F77"/>
    <mergeCell ref="E79:E80"/>
    <mergeCell ref="F80:F81"/>
    <mergeCell ref="A77:A78"/>
    <mergeCell ref="B77:B78"/>
    <mergeCell ref="C77:C78"/>
    <mergeCell ref="H77:H79"/>
    <mergeCell ref="J77:J81"/>
    <mergeCell ref="AF69:AF70"/>
    <mergeCell ref="K71:K72"/>
    <mergeCell ref="V71:V72"/>
    <mergeCell ref="L72:L81"/>
    <mergeCell ref="U72:U81"/>
    <mergeCell ref="A73:A74"/>
    <mergeCell ref="B73:B74"/>
    <mergeCell ref="C73:C74"/>
    <mergeCell ref="AD73:AD74"/>
    <mergeCell ref="AE73:AE74"/>
    <mergeCell ref="AD77:AD78"/>
    <mergeCell ref="AE77:AE78"/>
    <mergeCell ref="AF77:AF78"/>
    <mergeCell ref="F78:F79"/>
    <mergeCell ref="AA78:AA79"/>
    <mergeCell ref="AD81:AD82"/>
    <mergeCell ref="L60:L71"/>
    <mergeCell ref="A61:A62"/>
    <mergeCell ref="AF81:AF82"/>
    <mergeCell ref="C61:C62"/>
    <mergeCell ref="X61:X62"/>
    <mergeCell ref="AD61:AD62"/>
    <mergeCell ref="AE61:AE62"/>
    <mergeCell ref="AF61:AF62"/>
    <mergeCell ref="F62:F63"/>
    <mergeCell ref="U62:U71"/>
    <mergeCell ref="W62:W66"/>
    <mergeCell ref="AA62:AA63"/>
    <mergeCell ref="E63:E64"/>
    <mergeCell ref="AB63:AB64"/>
    <mergeCell ref="F64:F65"/>
    <mergeCell ref="H64:H66"/>
    <mergeCell ref="C63:D64"/>
    <mergeCell ref="E66:F67"/>
    <mergeCell ref="G66:G67"/>
    <mergeCell ref="Z66:Z67"/>
    <mergeCell ref="H67:H69"/>
    <mergeCell ref="AD65:AD66"/>
    <mergeCell ref="AE65:AE66"/>
    <mergeCell ref="Y67:Y69"/>
    <mergeCell ref="W56:W61"/>
    <mergeCell ref="Y56:Y57"/>
    <mergeCell ref="A69:A70"/>
    <mergeCell ref="B69:B70"/>
    <mergeCell ref="C69:C70"/>
    <mergeCell ref="AD69:AD70"/>
    <mergeCell ref="AE69:AE70"/>
    <mergeCell ref="AA64:AA65"/>
    <mergeCell ref="A65:A66"/>
    <mergeCell ref="B65:B66"/>
    <mergeCell ref="A53:A54"/>
    <mergeCell ref="B53:B54"/>
    <mergeCell ref="C53:C54"/>
    <mergeCell ref="H53:H55"/>
    <mergeCell ref="J53:J59"/>
    <mergeCell ref="A57:A58"/>
    <mergeCell ref="B57:B58"/>
    <mergeCell ref="C57:C58"/>
    <mergeCell ref="F54:F55"/>
    <mergeCell ref="G52:G53"/>
    <mergeCell ref="I59:I60"/>
    <mergeCell ref="J60:J66"/>
    <mergeCell ref="C65:C66"/>
    <mergeCell ref="E55:E56"/>
    <mergeCell ref="F56:F57"/>
    <mergeCell ref="B61:B62"/>
    <mergeCell ref="AF49:AF50"/>
    <mergeCell ref="H50:H52"/>
    <mergeCell ref="N50:N71"/>
    <mergeCell ref="S50:S71"/>
    <mergeCell ref="T53:T54"/>
    <mergeCell ref="AD53:AD54"/>
    <mergeCell ref="AE53:AE54"/>
    <mergeCell ref="AF53:AF54"/>
    <mergeCell ref="AD57:AD58"/>
    <mergeCell ref="AE57:AE58"/>
    <mergeCell ref="Y64:Y66"/>
    <mergeCell ref="AF65:AF66"/>
    <mergeCell ref="AE49:AE50"/>
    <mergeCell ref="AF57:AF58"/>
    <mergeCell ref="Y54:Y55"/>
    <mergeCell ref="Z55:Z56"/>
    <mergeCell ref="M49:M50"/>
    <mergeCell ref="T49:T50"/>
    <mergeCell ref="G59:H60"/>
    <mergeCell ref="AA55:AB56"/>
    <mergeCell ref="AC63:AD64"/>
    <mergeCell ref="AA66:AB67"/>
    <mergeCell ref="A41:A42"/>
    <mergeCell ref="B41:B42"/>
    <mergeCell ref="C41:C42"/>
    <mergeCell ref="AD41:AD42"/>
    <mergeCell ref="Z46:Z47"/>
    <mergeCell ref="Y47:Y49"/>
    <mergeCell ref="O48:P49"/>
    <mergeCell ref="Q48:R49"/>
    <mergeCell ref="H42:H43"/>
    <mergeCell ref="AA42:AA43"/>
    <mergeCell ref="AB43:AB44"/>
    <mergeCell ref="H44:H45"/>
    <mergeCell ref="Y44:Y46"/>
    <mergeCell ref="AA44:AA45"/>
    <mergeCell ref="A49:A50"/>
    <mergeCell ref="B49:B50"/>
    <mergeCell ref="C49:C50"/>
    <mergeCell ref="A45:A46"/>
    <mergeCell ref="B45:B46"/>
    <mergeCell ref="C45:C46"/>
    <mergeCell ref="AD49:AD50"/>
    <mergeCell ref="AD45:AD46"/>
    <mergeCell ref="G43:G44"/>
    <mergeCell ref="AE41:AE42"/>
    <mergeCell ref="AE45:AE46"/>
    <mergeCell ref="AF45:AF46"/>
    <mergeCell ref="AF41:AF42"/>
    <mergeCell ref="U28:U39"/>
    <mergeCell ref="Y33:Y35"/>
    <mergeCell ref="AD33:AD34"/>
    <mergeCell ref="AB35:AB36"/>
    <mergeCell ref="AA36:AA37"/>
    <mergeCell ref="AD37:AD38"/>
    <mergeCell ref="AE37:AE38"/>
    <mergeCell ref="AC43:AD44"/>
    <mergeCell ref="AC35:AD36"/>
    <mergeCell ref="AA32:AB33"/>
    <mergeCell ref="AA46:AB47"/>
    <mergeCell ref="A29:A30"/>
    <mergeCell ref="B29:B30"/>
    <mergeCell ref="C29:C30"/>
    <mergeCell ref="AD29:AD30"/>
    <mergeCell ref="AE29:AE30"/>
    <mergeCell ref="AF29:AF30"/>
    <mergeCell ref="H30:H32"/>
    <mergeCell ref="Y30:Y32"/>
    <mergeCell ref="G32:G33"/>
    <mergeCell ref="Z32:Z33"/>
    <mergeCell ref="A33:A34"/>
    <mergeCell ref="B33:B34"/>
    <mergeCell ref="C33:C34"/>
    <mergeCell ref="H33:H35"/>
    <mergeCell ref="J33:J38"/>
    <mergeCell ref="W33:W39"/>
    <mergeCell ref="A37:A38"/>
    <mergeCell ref="B37:B38"/>
    <mergeCell ref="C37:C38"/>
    <mergeCell ref="AE33:AE34"/>
    <mergeCell ref="AF33:AF34"/>
    <mergeCell ref="AA34:AA35"/>
    <mergeCell ref="AF37:AF38"/>
    <mergeCell ref="I38:I39"/>
    <mergeCell ref="AF21:AF22"/>
    <mergeCell ref="G22:G23"/>
    <mergeCell ref="Z22:Z23"/>
    <mergeCell ref="H23:H25"/>
    <mergeCell ref="Y23:Y25"/>
    <mergeCell ref="AD25:AD26"/>
    <mergeCell ref="AE25:AE26"/>
    <mergeCell ref="AA20:AA21"/>
    <mergeCell ref="AD21:AD22"/>
    <mergeCell ref="AE21:AE22"/>
    <mergeCell ref="AF25:AF26"/>
    <mergeCell ref="AA22:AB23"/>
    <mergeCell ref="A13:A14"/>
    <mergeCell ref="B13:B14"/>
    <mergeCell ref="C13:C14"/>
    <mergeCell ref="A25:A26"/>
    <mergeCell ref="B25:B26"/>
    <mergeCell ref="C25:C26"/>
    <mergeCell ref="A21:A22"/>
    <mergeCell ref="B21:B22"/>
    <mergeCell ref="C21:C22"/>
    <mergeCell ref="A17:A18"/>
    <mergeCell ref="B17:B18"/>
    <mergeCell ref="C17:C18"/>
    <mergeCell ref="Y8:Z8"/>
    <mergeCell ref="AD13:AD14"/>
    <mergeCell ref="AE13:AE14"/>
    <mergeCell ref="AF13:AF14"/>
    <mergeCell ref="AF9:AF10"/>
    <mergeCell ref="H10:H11"/>
    <mergeCell ref="Y10:Y11"/>
    <mergeCell ref="G11:G12"/>
    <mergeCell ref="Z11:Z12"/>
    <mergeCell ref="H12:H13"/>
    <mergeCell ref="J12:J16"/>
    <mergeCell ref="W12:W16"/>
    <mergeCell ref="Y12:Y13"/>
    <mergeCell ref="AB15:AB16"/>
    <mergeCell ref="AA11:AB12"/>
    <mergeCell ref="I16:I17"/>
    <mergeCell ref="X16:X17"/>
    <mergeCell ref="AD17:AD18"/>
    <mergeCell ref="AE17:AE18"/>
    <mergeCell ref="AF17:AF18"/>
    <mergeCell ref="AA18:AA19"/>
    <mergeCell ref="AC19:AD20"/>
    <mergeCell ref="AB19:AB20"/>
    <mergeCell ref="A1:AF1"/>
    <mergeCell ref="A2:AF2"/>
    <mergeCell ref="H5:J5"/>
    <mergeCell ref="L5:X5"/>
    <mergeCell ref="Y5:AA5"/>
    <mergeCell ref="AC5:AF5"/>
    <mergeCell ref="O52:R52"/>
    <mergeCell ref="P50:Q51"/>
    <mergeCell ref="P53:Q54"/>
    <mergeCell ref="AB8:AC8"/>
    <mergeCell ref="A9:A10"/>
    <mergeCell ref="B9:B10"/>
    <mergeCell ref="C9:C10"/>
    <mergeCell ref="AD9:AD10"/>
    <mergeCell ref="AE9:AE10"/>
    <mergeCell ref="H6:J6"/>
    <mergeCell ref="L6:X6"/>
    <mergeCell ref="Y6:AA6"/>
    <mergeCell ref="AC6:AF6"/>
    <mergeCell ref="D8:E8"/>
    <mergeCell ref="G8:H8"/>
    <mergeCell ref="J8:K8"/>
    <mergeCell ref="O8:R8"/>
    <mergeCell ref="V8:W8"/>
    <mergeCell ref="E11:F12"/>
    <mergeCell ref="C19:D20"/>
    <mergeCell ref="E22:F23"/>
    <mergeCell ref="C35:D36"/>
    <mergeCell ref="E32:F33"/>
    <mergeCell ref="G38:H39"/>
    <mergeCell ref="E43:F44"/>
    <mergeCell ref="E52:F53"/>
    <mergeCell ref="C55:D56"/>
    <mergeCell ref="F34:F35"/>
    <mergeCell ref="F18:F19"/>
    <mergeCell ref="E19:E20"/>
    <mergeCell ref="F20:F21"/>
    <mergeCell ref="H20:H22"/>
    <mergeCell ref="E35:E36"/>
    <mergeCell ref="F36:F37"/>
    <mergeCell ref="G16:H17"/>
    <mergeCell ref="I27:J28"/>
    <mergeCell ref="I71:J72"/>
    <mergeCell ref="K49:L50"/>
    <mergeCell ref="U49:V50"/>
    <mergeCell ref="W27:X28"/>
    <mergeCell ref="W71:X72"/>
    <mergeCell ref="Y81:Z82"/>
    <mergeCell ref="Y61:Z62"/>
    <mergeCell ref="Y16:Z17"/>
    <mergeCell ref="Y39:Z40"/>
    <mergeCell ref="J17:J22"/>
    <mergeCell ref="L17:L27"/>
    <mergeCell ref="U17:U27"/>
    <mergeCell ref="W17:W22"/>
    <mergeCell ref="K27:K28"/>
    <mergeCell ref="V27:V28"/>
    <mergeCell ref="L28:L38"/>
    <mergeCell ref="N28:N49"/>
    <mergeCell ref="P28:Q47"/>
    <mergeCell ref="S28:S49"/>
    <mergeCell ref="Y20:Y22"/>
    <mergeCell ref="J39:J43"/>
    <mergeCell ref="X39:X40"/>
    <mergeCell ref="W40:W46"/>
  </mergeCells>
  <phoneticPr fontId="4"/>
  <conditionalFormatting sqref="D22">
    <cfRule type="expression" dxfId="212" priority="207">
      <formula>OR($F$20="",$F$18="",$F$20&lt;$F$18)</formula>
    </cfRule>
  </conditionalFormatting>
  <conditionalFormatting sqref="D33">
    <cfRule type="expression" dxfId="211" priority="191">
      <formula>OR($F$34="",$F$36="",$F$34&lt;$F$36)</formula>
    </cfRule>
  </conditionalFormatting>
  <conditionalFormatting sqref="D53">
    <cfRule type="expression" dxfId="210" priority="165">
      <formula>OR($F$54="",$F$56="",$F$54&lt;$F$56)</formula>
    </cfRule>
  </conditionalFormatting>
  <conditionalFormatting sqref="D66">
    <cfRule type="expression" dxfId="209" priority="154">
      <formula>OR($F$64="",$F$62="",$F$64&lt;$F$62)</formula>
    </cfRule>
  </conditionalFormatting>
  <conditionalFormatting sqref="D77">
    <cfRule type="expression" dxfId="208" priority="137">
      <formula>OR($F$78="",$F$80="",$F$78&lt;$F$80)</formula>
    </cfRule>
  </conditionalFormatting>
  <conditionalFormatting sqref="D17:E17">
    <cfRule type="expression" dxfId="207" priority="210">
      <formula>OR($F$18="",$F$20="",$F$18&lt;$F$20)</formula>
    </cfRule>
  </conditionalFormatting>
  <conditionalFormatting sqref="D38:E38">
    <cfRule type="expression" dxfId="206" priority="188">
      <formula>OR($F$34="",$F$36="",$F$36&lt;$F$34)</formula>
    </cfRule>
  </conditionalFormatting>
  <conditionalFormatting sqref="D58:E58">
    <cfRule type="expression" dxfId="205" priority="160">
      <formula>OR($F$56="",$F$54="",$F$56&lt;$F$54)</formula>
    </cfRule>
  </conditionalFormatting>
  <conditionalFormatting sqref="D61:E61">
    <cfRule type="expression" dxfId="204" priority="158">
      <formula>OR($F$62="",$F$62="",$F$62&lt;$F$64)</formula>
    </cfRule>
  </conditionalFormatting>
  <conditionalFormatting sqref="D82:E82">
    <cfRule type="expression" dxfId="203" priority="134">
      <formula>OR($F$80="",$F$78="",$F$80&lt;$F$78)</formula>
    </cfRule>
  </conditionalFormatting>
  <conditionalFormatting sqref="D9:G9">
    <cfRule type="expression" dxfId="202" priority="214" stopIfTrue="1">
      <formula>OR($H$10="",$H$12="",$H$10&lt;$H$12)</formula>
    </cfRule>
  </conditionalFormatting>
  <conditionalFormatting sqref="D14:G14">
    <cfRule type="expression" dxfId="201" priority="213" stopIfTrue="1">
      <formula>OR($H$12="",$H$10="",$H$12&lt;$H$10)</formula>
    </cfRule>
  </conditionalFormatting>
  <conditionalFormatting sqref="D26:G26">
    <cfRule type="expression" dxfId="200" priority="204">
      <formula>OR($H$23="",$H$20="",$H$23&lt;$H$20)</formula>
    </cfRule>
  </conditionalFormatting>
  <conditionalFormatting sqref="D29:G29">
    <cfRule type="expression" dxfId="199" priority="195">
      <formula>OR($H$30="",$H$33="",$H$30&lt;$H$33)</formula>
    </cfRule>
  </conditionalFormatting>
  <conditionalFormatting sqref="D41:G41">
    <cfRule type="expression" dxfId="198" priority="184">
      <formula>OR($H$42="",$H$44="",$H$42&lt;$H$44)</formula>
    </cfRule>
  </conditionalFormatting>
  <conditionalFormatting sqref="D46:G46">
    <cfRule type="expression" dxfId="197" priority="181">
      <formula>OR($H$44="",$H$42="",$H$44&lt;$H$42)</formula>
    </cfRule>
  </conditionalFormatting>
  <conditionalFormatting sqref="D49:G49">
    <cfRule type="expression" dxfId="196" priority="169">
      <formula>OR($H$50="",$H$53="",$H$50&lt;$H$53)</formula>
    </cfRule>
  </conditionalFormatting>
  <conditionalFormatting sqref="D70:G70">
    <cfRule type="expression" dxfId="195" priority="152">
      <formula>OR($H$67="",$H$64="",$H$67&lt;$H$64)</formula>
    </cfRule>
  </conditionalFormatting>
  <conditionalFormatting sqref="D73:G73">
    <cfRule type="expression" dxfId="194" priority="140">
      <formula>OR($H$74="",$H$77="",$H$74&lt;$H$77)</formula>
    </cfRule>
  </conditionalFormatting>
  <conditionalFormatting sqref="D85:G85">
    <cfRule type="expression" dxfId="193" priority="129">
      <formula>OR($H$86="",$H$88="",$H$86&lt;$H$88)</formula>
    </cfRule>
  </conditionalFormatting>
  <conditionalFormatting sqref="D90:G90">
    <cfRule type="expression" dxfId="192" priority="127">
      <formula>OR($H$88="",$H$86="",$H$88&lt;$H$86)</formula>
    </cfRule>
  </conditionalFormatting>
  <conditionalFormatting sqref="E21">
    <cfRule type="expression" dxfId="191" priority="11">
      <formula>OR($F$20="",$F$18="",$F$20&lt;$F$18)</formula>
    </cfRule>
  </conditionalFormatting>
  <conditionalFormatting sqref="E34">
    <cfRule type="expression" dxfId="190" priority="10">
      <formula>OR($F$34="",$F$36="",$F$34&lt;$F$36)</formula>
    </cfRule>
  </conditionalFormatting>
  <conditionalFormatting sqref="E54">
    <cfRule type="expression" dxfId="189" priority="9">
      <formula>OR($F$54="",$F$56="",$F$54&lt;$F$56)</formula>
    </cfRule>
  </conditionalFormatting>
  <conditionalFormatting sqref="E65">
    <cfRule type="expression" dxfId="188" priority="7">
      <formula>OR($F$64="",$F$62="",$F$64&lt;$F$62)</formula>
    </cfRule>
  </conditionalFormatting>
  <conditionalFormatting sqref="E78">
    <cfRule type="expression" dxfId="187" priority="6">
      <formula>OR($F$78="",$F$80="",$F$78&lt;$F$80)</formula>
    </cfRule>
  </conditionalFormatting>
  <conditionalFormatting sqref="F18:F19">
    <cfRule type="expression" dxfId="186" priority="208">
      <formula>OR($F$18="",$F$20="")</formula>
    </cfRule>
    <cfRule type="expression" dxfId="185" priority="209">
      <formula>OR($F$18="",$F$20="",$F$18&lt;$F$20)</formula>
    </cfRule>
  </conditionalFormatting>
  <conditionalFormatting sqref="F20:F21">
    <cfRule type="expression" dxfId="184" priority="206">
      <formula>OR($F$20="",$F$18="",$F$20&lt;$F$18)</formula>
    </cfRule>
  </conditionalFormatting>
  <conditionalFormatting sqref="F34:F35">
    <cfRule type="expression" dxfId="183" priority="189">
      <formula>OR($F$34="",$F$36="")</formula>
    </cfRule>
    <cfRule type="expression" dxfId="182" priority="190">
      <formula>OR($F$34="",$F$36="",$F$34&lt;$F$36)</formula>
    </cfRule>
  </conditionalFormatting>
  <conditionalFormatting sqref="F36:F37">
    <cfRule type="expression" dxfId="181" priority="187">
      <formula>OR($F$36="",$F$34="",$F$36&lt;$F$34)</formula>
    </cfRule>
  </conditionalFormatting>
  <conditionalFormatting sqref="F54:F55">
    <cfRule type="expression" dxfId="180" priority="163">
      <formula>OR($F$54="",$F$56="")</formula>
    </cfRule>
    <cfRule type="expression" dxfId="179" priority="164">
      <formula>OR($F$54="",$F$56="",$F$54&lt;$F$56)</formula>
    </cfRule>
  </conditionalFormatting>
  <conditionalFormatting sqref="F56:F57">
    <cfRule type="expression" dxfId="178" priority="159">
      <formula>OR($F$56="",$F$54="",$F$56&lt;$F$54)</formula>
    </cfRule>
  </conditionalFormatting>
  <conditionalFormatting sqref="F62:F63">
    <cfRule type="expression" dxfId="177" priority="156">
      <formula>OR($F$62="",$F$64="")</formula>
    </cfRule>
    <cfRule type="expression" dxfId="176" priority="157">
      <formula>OR($F$62="",$F$64="",$F$62&lt;$F$64)</formula>
    </cfRule>
  </conditionalFormatting>
  <conditionalFormatting sqref="F64:F65">
    <cfRule type="expression" dxfId="175" priority="153">
      <formula>OR($F$64="",$F$62="",$F$64&lt;$F$62)</formula>
    </cfRule>
  </conditionalFormatting>
  <conditionalFormatting sqref="F78:F79">
    <cfRule type="expression" dxfId="174" priority="135">
      <formula>OR($F$78="",$F$80="")</formula>
    </cfRule>
    <cfRule type="expression" dxfId="173" priority="136">
      <formula>OR($F$78="",$F$80="",$F$78&lt;$F$80)</formula>
    </cfRule>
  </conditionalFormatting>
  <conditionalFormatting sqref="F80:F81">
    <cfRule type="expression" dxfId="172" priority="133">
      <formula>OR($F$80="",$F$78="",$F$80&lt;$F$78)</formula>
    </cfRule>
  </conditionalFormatting>
  <conditionalFormatting sqref="G19">
    <cfRule type="expression" dxfId="171" priority="205">
      <formula>OR($F$18="",$F$20="")</formula>
    </cfRule>
  </conditionalFormatting>
  <conditionalFormatting sqref="G35">
    <cfRule type="expression" dxfId="170" priority="186">
      <formula>OR($F$34="",$F$36="")</formula>
    </cfRule>
  </conditionalFormatting>
  <conditionalFormatting sqref="G55">
    <cfRule type="expression" dxfId="169" priority="162">
      <formula>OR($F$54="",$F$56="")</formula>
    </cfRule>
  </conditionalFormatting>
  <conditionalFormatting sqref="G63">
    <cfRule type="expression" dxfId="168" priority="155">
      <formula>OR($F$62="",$F$64="")</formula>
    </cfRule>
  </conditionalFormatting>
  <conditionalFormatting sqref="G79">
    <cfRule type="expression" dxfId="167" priority="132">
      <formula>OR($F$78="",$F$80="")</formula>
    </cfRule>
  </conditionalFormatting>
  <conditionalFormatting sqref="H10:H11">
    <cfRule type="expression" dxfId="166" priority="170">
      <formula>OR($H$10="",$H$12="")</formula>
    </cfRule>
    <cfRule type="expression" dxfId="165" priority="171">
      <formula>OR($H$10="",$H$12="",$H$10&lt;$H$12)</formula>
    </cfRule>
  </conditionalFormatting>
  <conditionalFormatting sqref="H12:H13">
    <cfRule type="expression" dxfId="164" priority="212" stopIfTrue="1">
      <formula>OR($H$12="",$H$10="",$H$12&lt;$H$10)</formula>
    </cfRule>
  </conditionalFormatting>
  <conditionalFormatting sqref="H20:H22">
    <cfRule type="expression" dxfId="163" priority="202">
      <formula>OR($H$20="",$H$23="")</formula>
    </cfRule>
    <cfRule type="expression" dxfId="162" priority="203">
      <formula>OR($H$20="",$H$23="",$H$20&lt;$H$23)</formula>
    </cfRule>
  </conditionalFormatting>
  <conditionalFormatting sqref="H23:H25">
    <cfRule type="expression" dxfId="161" priority="201">
      <formula>OR($H$23="",$H$20="",$H$23&lt;$H$20)</formula>
    </cfRule>
  </conditionalFormatting>
  <conditionalFormatting sqref="H30:H32">
    <cfRule type="expression" dxfId="160" priority="193">
      <formula>OR($H$30="",$H$33="")</formula>
    </cfRule>
    <cfRule type="expression" dxfId="159" priority="194">
      <formula>OR($H$30="",$H$33="",$H$30&lt;$H$33)</formula>
    </cfRule>
  </conditionalFormatting>
  <conditionalFormatting sqref="H33:H35">
    <cfRule type="expression" dxfId="158" priority="185">
      <formula>OR($H$33="",$H$30="",$H$33&lt;$H$30)</formula>
    </cfRule>
  </conditionalFormatting>
  <conditionalFormatting sqref="H42:H43">
    <cfRule type="expression" dxfId="157" priority="182">
      <formula>OR($H$42="",$H$44="")</formula>
    </cfRule>
    <cfRule type="expression" dxfId="156" priority="183">
      <formula>OR($H$42="",$H$44="",$H$42&lt;$H$44)</formula>
    </cfRule>
  </conditionalFormatting>
  <conditionalFormatting sqref="H44:H45">
    <cfRule type="expression" dxfId="155" priority="180">
      <formula>OR($H$44="",$H$42="",$H$44&lt;$H$42)</formula>
    </cfRule>
  </conditionalFormatting>
  <conditionalFormatting sqref="H50:H52">
    <cfRule type="expression" dxfId="154" priority="167">
      <formula>OR($H$50="",$H$53="")</formula>
    </cfRule>
    <cfRule type="expression" dxfId="153" priority="168">
      <formula>OR($H$50="",$H$53="",$H$50&lt;$H$53)</formula>
    </cfRule>
  </conditionalFormatting>
  <conditionalFormatting sqref="H53:H55">
    <cfRule type="expression" dxfId="152" priority="161">
      <formula>OR($H$50="",$H$53="",$H$53&lt;$H$50)</formula>
    </cfRule>
  </conditionalFormatting>
  <conditionalFormatting sqref="H64:H66">
    <cfRule type="expression" dxfId="151" priority="150">
      <formula>OR($H$64="",$H$67="")</formula>
    </cfRule>
    <cfRule type="expression" dxfId="150" priority="151">
      <formula>OR($H$64="",$H$67="",$H$64&lt;$H$67)</formula>
    </cfRule>
  </conditionalFormatting>
  <conditionalFormatting sqref="H67:H69">
    <cfRule type="expression" dxfId="149" priority="149">
      <formula>OR($H$67="",$H$64="",$H$67&lt;$H$64)</formula>
    </cfRule>
  </conditionalFormatting>
  <conditionalFormatting sqref="H74:H76">
    <cfRule type="expression" dxfId="148" priority="138">
      <formula>OR($H$74="",$H$77="")</formula>
    </cfRule>
    <cfRule type="expression" dxfId="147" priority="139">
      <formula>OR($H$74="",$H$77="",$H$74&lt;$H$77)</formula>
    </cfRule>
  </conditionalFormatting>
  <conditionalFormatting sqref="H77:H79">
    <cfRule type="expression" dxfId="146" priority="131">
      <formula>OR($H$77="",$H$74="",$H$77&lt;$H$74)</formula>
    </cfRule>
  </conditionalFormatting>
  <conditionalFormatting sqref="H86:H87">
    <cfRule type="expression" dxfId="145" priority="125">
      <formula>OR($H$86="",$H$88="")</formula>
    </cfRule>
    <cfRule type="expression" dxfId="144" priority="128">
      <formula>OR($H$86="",$H$88="",$H$86&lt;$H$88)</formula>
    </cfRule>
  </conditionalFormatting>
  <conditionalFormatting sqref="H88:H89">
    <cfRule type="expression" dxfId="143" priority="126">
      <formula>OR($H$88="",$H$86="",$H$88&lt;$H$86)</formula>
    </cfRule>
  </conditionalFormatting>
  <conditionalFormatting sqref="I11">
    <cfRule type="expression" dxfId="142" priority="211">
      <formula>OR($H$10="",$H$12="")</formula>
    </cfRule>
  </conditionalFormatting>
  <conditionalFormatting sqref="I22">
    <cfRule type="expression" dxfId="141" priority="200">
      <formula>OR($H$20="",$H$23="")</formula>
    </cfRule>
  </conditionalFormatting>
  <conditionalFormatting sqref="I32">
    <cfRule type="expression" dxfId="140" priority="192">
      <formula>OR($H$30="",$H$33="")</formula>
    </cfRule>
  </conditionalFormatting>
  <conditionalFormatting sqref="I43">
    <cfRule type="expression" dxfId="139" priority="179">
      <formula>OR($H$42="",$H$44="")</formula>
    </cfRule>
  </conditionalFormatting>
  <conditionalFormatting sqref="I52">
    <cfRule type="expression" dxfId="138" priority="166">
      <formula>OR($H$50="",$H$53="")</formula>
    </cfRule>
  </conditionalFormatting>
  <conditionalFormatting sqref="I66">
    <cfRule type="expression" dxfId="137" priority="148">
      <formula>OR($H$64="",$H$67="")</formula>
    </cfRule>
  </conditionalFormatting>
  <conditionalFormatting sqref="I76">
    <cfRule type="expression" dxfId="136" priority="130">
      <formula>OR($H$74="",$H$77="")</formula>
    </cfRule>
  </conditionalFormatting>
  <conditionalFormatting sqref="I87">
    <cfRule type="expression" dxfId="135" priority="124">
      <formula>OR($H$86="",$H$88="")</formula>
    </cfRule>
  </conditionalFormatting>
  <conditionalFormatting sqref="J12:J16">
    <cfRule type="expression" dxfId="134" priority="198">
      <formula>OR($J$12="",$J$17="")</formula>
    </cfRule>
    <cfRule type="expression" dxfId="133" priority="199">
      <formula>OR($J$12="",$J$17="",$J$12&lt;$J$17)</formula>
    </cfRule>
  </conditionalFormatting>
  <conditionalFormatting sqref="J17:J22">
    <cfRule type="expression" dxfId="132" priority="197">
      <formula>OR($J$17="",$J$12="",$J$17&lt;$J$12)</formula>
    </cfRule>
  </conditionalFormatting>
  <conditionalFormatting sqref="J33:J38">
    <cfRule type="expression" dxfId="131" priority="177">
      <formula>OR($J$33="",$J$39="")</formula>
    </cfRule>
    <cfRule type="expression" dxfId="130" priority="178">
      <formula>OR($J$33="",$J$39="",$J$33&lt;$J$39)</formula>
    </cfRule>
  </conditionalFormatting>
  <conditionalFormatting sqref="J39:J43">
    <cfRule type="expression" dxfId="129" priority="176">
      <formula>OR($J$39="",$J$33="",$J$39&lt;$J$33)</formula>
    </cfRule>
  </conditionalFormatting>
  <conditionalFormatting sqref="J53:J59">
    <cfRule type="expression" dxfId="128" priority="146">
      <formula>OR($J$53="",$J$60="")</formula>
    </cfRule>
    <cfRule type="expression" dxfId="127" priority="147">
      <formula>OR($J$53="",$J$60="",$J$53&lt;$J$60)</formula>
    </cfRule>
  </conditionalFormatting>
  <conditionalFormatting sqref="J60:J66">
    <cfRule type="expression" dxfId="126" priority="145">
      <formula>OR($J$60="",$J$53="",$J$60&lt;$J$53)</formula>
    </cfRule>
  </conditionalFormatting>
  <conditionalFormatting sqref="J77:J81">
    <cfRule type="expression" dxfId="125" priority="122">
      <formula>OR($J$77="",$J$82="")</formula>
    </cfRule>
    <cfRule type="expression" dxfId="124" priority="123">
      <formula>OR($J$77="",$J$82="",$J$77&lt;$J$82)</formula>
    </cfRule>
  </conditionalFormatting>
  <conditionalFormatting sqref="J82:J87">
    <cfRule type="expression" dxfId="123" priority="120">
      <formula>OR($J$82="",$J$77="",$J$82&lt;$J$77)</formula>
    </cfRule>
  </conditionalFormatting>
  <conditionalFormatting sqref="K16">
    <cfRule type="expression" dxfId="122" priority="196">
      <formula>OR($J$12="",$J$17="")</formula>
    </cfRule>
  </conditionalFormatting>
  <conditionalFormatting sqref="K38">
    <cfRule type="expression" dxfId="121" priority="175">
      <formula>OR($J$33="",$J$39="")</formula>
    </cfRule>
  </conditionalFormatting>
  <conditionalFormatting sqref="K59">
    <cfRule type="expression" dxfId="120" priority="144">
      <formula>OR($J$53="",$J$60="")</formula>
    </cfRule>
  </conditionalFormatting>
  <conditionalFormatting sqref="K81">
    <cfRule type="expression" dxfId="119" priority="121">
      <formula>OR($J$77="",$J$82="")</formula>
    </cfRule>
  </conditionalFormatting>
  <conditionalFormatting sqref="L17:L27">
    <cfRule type="expression" dxfId="118" priority="173">
      <formula>OR($L$17="",$L$28="")</formula>
    </cfRule>
    <cfRule type="expression" dxfId="117" priority="174">
      <formula>OR($L$17="",$L$28="",$L$17&lt;$L$28)</formula>
    </cfRule>
  </conditionalFormatting>
  <conditionalFormatting sqref="L28:L38">
    <cfRule type="expression" dxfId="116" priority="172">
      <formula>OR($L$28="",$L$17="",$L$28&lt;$L$17)</formula>
    </cfRule>
  </conditionalFormatting>
  <conditionalFormatting sqref="L60:L71">
    <cfRule type="expression" dxfId="115" priority="141">
      <formula>OR($L$60="",$L$72="")</formula>
    </cfRule>
    <cfRule type="expression" dxfId="114" priority="143">
      <formula>OR($L$60="",$L$72="",$L$60&lt;$L$72)</formula>
    </cfRule>
  </conditionalFormatting>
  <conditionalFormatting sqref="L72:L81">
    <cfRule type="expression" dxfId="113" priority="142">
      <formula>OR($L$72="",$L$60="",$L$72&lt;$L$60)</formula>
    </cfRule>
  </conditionalFormatting>
  <conditionalFormatting sqref="M27">
    <cfRule type="expression" dxfId="112" priority="12">
      <formula>OR($L$17="",$L$28="")</formula>
    </cfRule>
  </conditionalFormatting>
  <conditionalFormatting sqref="M71">
    <cfRule type="expression" dxfId="111" priority="13">
      <formula>OR($L$60="",$L$72="")</formula>
    </cfRule>
  </conditionalFormatting>
  <conditionalFormatting sqref="N28:N49">
    <cfRule type="expression" dxfId="110" priority="118">
      <formula>OR($N$28="",$N$50="")</formula>
    </cfRule>
    <cfRule type="expression" dxfId="109" priority="119">
      <formula>OR($N$28="",$N$50="",$N$28&lt;$N$50)</formula>
    </cfRule>
  </conditionalFormatting>
  <conditionalFormatting sqref="N50:N71">
    <cfRule type="expression" dxfId="108" priority="117">
      <formula>OR($N$50="",$N$28="",$N$50&lt;$N$28)</formula>
    </cfRule>
  </conditionalFormatting>
  <conditionalFormatting sqref="O48:P49">
    <cfRule type="expression" dxfId="107" priority="15">
      <formula>OR($O$48="",$Q$48="")</formula>
    </cfRule>
    <cfRule type="expression" dxfId="106" priority="116">
      <formula>OR($O$48="",$Q$48="",$O$48&lt;$Q$48)</formula>
    </cfRule>
  </conditionalFormatting>
  <conditionalFormatting sqref="Q48:R49">
    <cfRule type="expression" dxfId="105" priority="16">
      <formula>OR($Q$48="",$O$48="",$Q$48&lt;$O$48)</formula>
    </cfRule>
  </conditionalFormatting>
  <conditionalFormatting sqref="S28:S49">
    <cfRule type="expression" dxfId="104" priority="17">
      <formula>OR($S$28="",$S$50="")</formula>
    </cfRule>
    <cfRule type="expression" dxfId="103" priority="18">
      <formula>OR($S$28="",$S$50="",$S$28&lt;$S$50)</formula>
    </cfRule>
  </conditionalFormatting>
  <conditionalFormatting sqref="S50:S71">
    <cfRule type="expression" dxfId="102" priority="14">
      <formula>OR($S$50="",$S$28="",$S$50&lt;$S$28)</formula>
    </cfRule>
  </conditionalFormatting>
  <conditionalFormatting sqref="T27">
    <cfRule type="expression" dxfId="101" priority="65">
      <formula>OR($U$17="",$U$28="")</formula>
    </cfRule>
  </conditionalFormatting>
  <conditionalFormatting sqref="T71">
    <cfRule type="expression" dxfId="100" priority="19">
      <formula>OR($U$62="",$U$72="")</formula>
    </cfRule>
  </conditionalFormatting>
  <conditionalFormatting sqref="U17:U27">
    <cfRule type="expression" dxfId="99" priority="67">
      <formula>OR($U$17="",$U$28="")</formula>
    </cfRule>
    <cfRule type="expression" dxfId="98" priority="68">
      <formula>OR($U$17="",$U$28="",$U$17&lt;$U$28)</formula>
    </cfRule>
  </conditionalFormatting>
  <conditionalFormatting sqref="U28:U39">
    <cfRule type="expression" dxfId="97" priority="66">
      <formula>OR($U$28="",$U$17="",$U$28&lt;$U$17)</formula>
    </cfRule>
  </conditionalFormatting>
  <conditionalFormatting sqref="U62:U71">
    <cfRule type="expression" dxfId="96" priority="20">
      <formula>OR($U$62="",$U$72="")</formula>
    </cfRule>
    <cfRule type="expression" dxfId="95" priority="22">
      <formula>OR($U$62="",$U$72="",$U$62&lt;$U$72)</formula>
    </cfRule>
  </conditionalFormatting>
  <conditionalFormatting sqref="U72:U81">
    <cfRule type="expression" dxfId="94" priority="21">
      <formula>OR($U$72="",$U$62="",$U$72&lt;$U$62)</formula>
    </cfRule>
  </conditionalFormatting>
  <conditionalFormatting sqref="V16">
    <cfRule type="expression" dxfId="93" priority="95">
      <formula>OR($W$12="",$W$17="")</formula>
    </cfRule>
  </conditionalFormatting>
  <conditionalFormatting sqref="V39">
    <cfRule type="expression" dxfId="92" priority="70">
      <formula>OR($W$33="",$W$40="")</formula>
    </cfRule>
  </conditionalFormatting>
  <conditionalFormatting sqref="V61">
    <cfRule type="expression" dxfId="91" priority="44">
      <formula>OR($W$56="",$W$62="")</formula>
    </cfRule>
  </conditionalFormatting>
  <conditionalFormatting sqref="V81">
    <cfRule type="expression" dxfId="90" priority="23">
      <formula>OR($W$77="",$W$82="")</formula>
    </cfRule>
  </conditionalFormatting>
  <conditionalFormatting sqref="W12:W16">
    <cfRule type="expression" dxfId="89" priority="97">
      <formula>OR($W$12="",$W$17="")</formula>
    </cfRule>
    <cfRule type="expression" dxfId="88" priority="98">
      <formula>OR($W$12="",$W$17="",$W$12&lt;$W$17)</formula>
    </cfRule>
  </conditionalFormatting>
  <conditionalFormatting sqref="W17:W22">
    <cfRule type="expression" dxfId="87" priority="96">
      <formula>OR($W$17="",$W$12="",$W$17&lt;$W$12)</formula>
    </cfRule>
  </conditionalFormatting>
  <conditionalFormatting sqref="W33:W39">
    <cfRule type="expression" dxfId="86" priority="71">
      <formula>OR($W$33="",$W$40="")</formula>
    </cfRule>
    <cfRule type="expression" dxfId="85" priority="72">
      <formula>OR($W$33="",$W$40="",$W$33&lt;$W$40)</formula>
    </cfRule>
  </conditionalFormatting>
  <conditionalFormatting sqref="W40:W46">
    <cfRule type="expression" dxfId="84" priority="69">
      <formula>OR($W$40="",$W$33="",$W$40&lt;$W$33)</formula>
    </cfRule>
  </conditionalFormatting>
  <conditionalFormatting sqref="W56:W61">
    <cfRule type="expression" dxfId="83" priority="46">
      <formula>OR($W$56="",$W$62="")</formula>
    </cfRule>
    <cfRule type="expression" dxfId="82" priority="47">
      <formula>OR($W$56="",$W$62="",$W$56&lt;$W$62)</formula>
    </cfRule>
  </conditionalFormatting>
  <conditionalFormatting sqref="W62:W66">
    <cfRule type="expression" dxfId="81" priority="45">
      <formula>OR($W$62="",$W$56="",$W$62&lt;$W$56)</formula>
    </cfRule>
  </conditionalFormatting>
  <conditionalFormatting sqref="W77:W81">
    <cfRule type="expression" dxfId="80" priority="25">
      <formula>OR($W$77="",$W$82="")</formula>
    </cfRule>
    <cfRule type="expression" dxfId="79" priority="26">
      <formula>OR($W$77="",$W$82="",$W$77&lt;$W$82)</formula>
    </cfRule>
  </conditionalFormatting>
  <conditionalFormatting sqref="W82:W87">
    <cfRule type="expression" dxfId="78" priority="24">
      <formula>OR($W$82="",$W$77="",$W$82&lt;$W$77)</formula>
    </cfRule>
  </conditionalFormatting>
  <conditionalFormatting sqref="X11">
    <cfRule type="expression" dxfId="77" priority="105">
      <formula>OR($Y$10="",$Y$12="")</formula>
    </cfRule>
  </conditionalFormatting>
  <conditionalFormatting sqref="X22">
    <cfRule type="expression" dxfId="76" priority="99">
      <formula>OR($Y$20="",$Y$23="")</formula>
    </cfRule>
  </conditionalFormatting>
  <conditionalFormatting sqref="X32">
    <cfRule type="expression" dxfId="75" priority="84">
      <formula>OR($Y$30="",$Y$33="")</formula>
    </cfRule>
  </conditionalFormatting>
  <conditionalFormatting sqref="X46">
    <cfRule type="expression" dxfId="74" priority="73">
      <formula>OR($Y$44="",$Y$47="")</formula>
    </cfRule>
  </conditionalFormatting>
  <conditionalFormatting sqref="X55">
    <cfRule type="expression" dxfId="73" priority="59">
      <formula>OR($Y$54="",$Y$56="")</formula>
    </cfRule>
  </conditionalFormatting>
  <conditionalFormatting sqref="X66">
    <cfRule type="expression" dxfId="72" priority="48">
      <formula>OR($Y$64="",$Y$67="")</formula>
    </cfRule>
  </conditionalFormatting>
  <conditionalFormatting sqref="X76">
    <cfRule type="expression" dxfId="71" priority="28">
      <formula>OR($Y$74="",$Y$77="")</formula>
    </cfRule>
  </conditionalFormatting>
  <conditionalFormatting sqref="X87">
    <cfRule type="expression" dxfId="70" priority="27">
      <formula>OR($Y$86="",$Y$88="")</formula>
    </cfRule>
  </conditionalFormatting>
  <conditionalFormatting sqref="Y10:Y11">
    <cfRule type="expression" dxfId="69" priority="113">
      <formula>OR($Y$10="",$Y$12="")</formula>
    </cfRule>
    <cfRule type="expression" dxfId="68" priority="114">
      <formula>OR($Y$10="",$Y$12="",$Y$10&lt;$Y$12)</formula>
    </cfRule>
  </conditionalFormatting>
  <conditionalFormatting sqref="Y12:Y13">
    <cfRule type="expression" dxfId="67" priority="111">
      <formula>OR($Y$12="",$Y$10="",$Y$12&lt;$Y$10)</formula>
    </cfRule>
  </conditionalFormatting>
  <conditionalFormatting sqref="Y20:Y22">
    <cfRule type="expression" dxfId="66" priority="100">
      <formula>OR($Y$20="",$Y$23="")</formula>
    </cfRule>
    <cfRule type="expression" dxfId="65" priority="101">
      <formula>OR($Y$20="",$Y$23="",$Y$20&lt;$Y$23)</formula>
    </cfRule>
  </conditionalFormatting>
  <conditionalFormatting sqref="Y23:Y25">
    <cfRule type="expression" dxfId="64" priority="102">
      <formula>OR($Y$23="",$Y$20="",$Y$23&lt;$Y$20)</formula>
    </cfRule>
  </conditionalFormatting>
  <conditionalFormatting sqref="Y30:Y32">
    <cfRule type="expression" dxfId="63" priority="86">
      <formula>OR($Y$30="",$Y$33="")</formula>
    </cfRule>
    <cfRule type="expression" dxfId="62" priority="87">
      <formula>OR($Y$30="",$Y$33="",$Y$30&lt;$Y$33)</formula>
    </cfRule>
  </conditionalFormatting>
  <conditionalFormatting sqref="Y33:Y35">
    <cfRule type="expression" dxfId="61" priority="85">
      <formula>OR($Y$33="",$Y$30="",$Y$33&lt;$Y$30)</formula>
    </cfRule>
  </conditionalFormatting>
  <conditionalFormatting sqref="Y44:Y46">
    <cfRule type="expression" dxfId="60" priority="75">
      <formula>OR($Y$44="",$Y$47="")</formula>
    </cfRule>
    <cfRule type="expression" dxfId="59" priority="76">
      <formula>OR($Y$44="",$Y$47="",$Y$44&lt;$Y$47)</formula>
    </cfRule>
  </conditionalFormatting>
  <conditionalFormatting sqref="Y47:Y49">
    <cfRule type="expression" dxfId="58" priority="74">
      <formula>OR($Y$47="",$Y$44="",$Y$47&lt;$Y$44)</formula>
    </cfRule>
  </conditionalFormatting>
  <conditionalFormatting sqref="Y54:Y55">
    <cfRule type="expression" dxfId="57" priority="61">
      <formula>OR($Y$54="",$Y$56="")</formula>
    </cfRule>
    <cfRule type="expression" dxfId="56" priority="62">
      <formula>-OR($Y$54="",$Y$56="",$Y$54&lt;$Y$56)</formula>
    </cfRule>
  </conditionalFormatting>
  <conditionalFormatting sqref="Y56:Y57">
    <cfRule type="expression" dxfId="55" priority="60">
      <formula>OR($Y$56="",$Y$54="",$Y$56&lt;$Y$54)</formula>
    </cfRule>
  </conditionalFormatting>
  <conditionalFormatting sqref="Y64:Y66">
    <cfRule type="expression" dxfId="54" priority="49">
      <formula>OR($Y$64="",$Y$67="")</formula>
    </cfRule>
    <cfRule type="expression" dxfId="53" priority="51">
      <formula>OR($Y$64="",$Y$67="",$Y$64&lt;$Y$67)</formula>
    </cfRule>
  </conditionalFormatting>
  <conditionalFormatting sqref="Y67:Y69">
    <cfRule type="expression" dxfId="52" priority="50">
      <formula>OR($Y$67="",$Y$64="",$Y$67&lt;$Y$64)</formula>
    </cfRule>
  </conditionalFormatting>
  <conditionalFormatting sqref="Y74:Y76">
    <cfRule type="expression" dxfId="51" priority="30">
      <formula>OR($Y$74="",$Y$77="")</formula>
    </cfRule>
    <cfRule type="expression" dxfId="50" priority="31">
      <formula>OR($Y$74="",$Y$77="",$Y$74&lt;$Y$77)</formula>
    </cfRule>
  </conditionalFormatting>
  <conditionalFormatting sqref="Y77:Y79">
    <cfRule type="expression" dxfId="49" priority="29">
      <formula>OR($Y$77="",$Y$74="",$Y$77&lt;$Y$74)</formula>
    </cfRule>
  </conditionalFormatting>
  <conditionalFormatting sqref="Y86:Y87">
    <cfRule type="expression" dxfId="48" priority="33">
      <formula>OR($Y$86="",$Y$88="")</formula>
    </cfRule>
    <cfRule type="expression" dxfId="47" priority="34">
      <formula>OR($Y$86="",$Y$88="",$Y$86&lt;$Y$88)</formula>
    </cfRule>
  </conditionalFormatting>
  <conditionalFormatting sqref="Y88:Y89">
    <cfRule type="expression" dxfId="46" priority="32">
      <formula>OR($Y$88="",$Y$86="",$Y$88&lt;$Y$86)</formula>
    </cfRule>
  </conditionalFormatting>
  <conditionalFormatting sqref="Z19">
    <cfRule type="expression" dxfId="45" priority="104">
      <formula>OR($AA$18="",$AA$20="")</formula>
    </cfRule>
  </conditionalFormatting>
  <conditionalFormatting sqref="Z35">
    <cfRule type="expression" dxfId="44" priority="88">
      <formula>OR($AA$34="",$AA$36="")</formula>
    </cfRule>
  </conditionalFormatting>
  <conditionalFormatting sqref="Z43">
    <cfRule type="expression" dxfId="43" priority="78">
      <formula>OR($AA$42="",$AA$44="")</formula>
    </cfRule>
  </conditionalFormatting>
  <conditionalFormatting sqref="Z63">
    <cfRule type="expression" dxfId="42" priority="52">
      <formula>OR($AA$62="",$AA$64="")</formula>
    </cfRule>
  </conditionalFormatting>
  <conditionalFormatting sqref="Z79">
    <cfRule type="expression" dxfId="41" priority="37">
      <formula>OR($AA$78="",$AA$80="")</formula>
    </cfRule>
  </conditionalFormatting>
  <conditionalFormatting sqref="Z9:AC9">
    <cfRule type="expression" dxfId="40" priority="115">
      <formula>OR($Y$10="",$Y$12="",$Y$10&lt;$Y$12)</formula>
    </cfRule>
  </conditionalFormatting>
  <conditionalFormatting sqref="Z14:AC14">
    <cfRule type="expression" dxfId="39" priority="112">
      <formula>OR($Y$12="",$Y$10="",$Y$12&lt;$Y$10)</formula>
    </cfRule>
  </conditionalFormatting>
  <conditionalFormatting sqref="Z26:AC26">
    <cfRule type="expression" dxfId="38" priority="103">
      <formula>OR($Y$23="",$Y$20="",$Y$23&lt;$Y$20)</formula>
    </cfRule>
  </conditionalFormatting>
  <conditionalFormatting sqref="Z29:AC29">
    <cfRule type="expression" dxfId="37" priority="94">
      <formula>OR($Y$30="",$Y$33="",$Y$30&lt;$Y$33)</formula>
    </cfRule>
  </conditionalFormatting>
  <conditionalFormatting sqref="Z50:AC50">
    <cfRule type="expression" dxfId="36" priority="77">
      <formula>OR($Y$47="",$Y$44="",$Y$47&lt;$Y$44)</formula>
    </cfRule>
  </conditionalFormatting>
  <conditionalFormatting sqref="Z53:AC53">
    <cfRule type="expression" dxfId="35" priority="64">
      <formula>OR($Y$54="",$Y$56="",$Y$54&lt;$Y$56)</formula>
    </cfRule>
  </conditionalFormatting>
  <conditionalFormatting sqref="Z58:AC58">
    <cfRule type="expression" dxfId="34" priority="63">
      <formula>OR($Y$56="",$Y$54="",$Y$56&lt;$Y$54)</formula>
    </cfRule>
  </conditionalFormatting>
  <conditionalFormatting sqref="Z70:AC70">
    <cfRule type="expression" dxfId="33" priority="53">
      <formula>OR($Y$67="",$Y$64="",$Y$67&lt;$Y$64)</formula>
    </cfRule>
  </conditionalFormatting>
  <conditionalFormatting sqref="Z73:AC73">
    <cfRule type="expression" dxfId="32" priority="43">
      <formula>OR($Y$74="",$Y$77="",$Y$74&lt;$Y$77)</formula>
    </cfRule>
  </conditionalFormatting>
  <conditionalFormatting sqref="Z85:AC85">
    <cfRule type="expression" dxfId="31" priority="36">
      <formula>OR($Y$86="",$Y$88="",$Y$86&lt;$Y$88)</formula>
    </cfRule>
  </conditionalFormatting>
  <conditionalFormatting sqref="Z90:AC90">
    <cfRule type="expression" dxfId="30" priority="35">
      <formula>OR($Y$88="",$Y$86="",$Y$88&lt;$Y$86)</formula>
    </cfRule>
  </conditionalFormatting>
  <conditionalFormatting sqref="AA18:AA19">
    <cfRule type="expression" dxfId="29" priority="108">
      <formula>OR($AA$18="",$AA$20="")</formula>
    </cfRule>
    <cfRule type="expression" dxfId="28" priority="109">
      <formula>OR($AA$18="",$AA$20="",$AA$18&lt;$AA$20)</formula>
    </cfRule>
  </conditionalFormatting>
  <conditionalFormatting sqref="AA20:AA21">
    <cfRule type="expression" dxfId="27" priority="106">
      <formula>OR($AA$20="",$AA$18="",$AA$20&lt;$AA$18)</formula>
    </cfRule>
  </conditionalFormatting>
  <conditionalFormatting sqref="AA34:AA35">
    <cfRule type="expression" dxfId="26" priority="91">
      <formula>OR($AA$34="",$AA$36="")</formula>
    </cfRule>
    <cfRule type="expression" dxfId="25" priority="92">
      <formula>OR($AA$34="",$AA$36="",$AA$34&lt;$AA$36)</formula>
    </cfRule>
  </conditionalFormatting>
  <conditionalFormatting sqref="AA36:AA37">
    <cfRule type="expression" dxfId="24" priority="89">
      <formula>OR($AA$36="",$AA$34="",$AA$36&lt;$AA$34)</formula>
    </cfRule>
  </conditionalFormatting>
  <conditionalFormatting sqref="AA42:AA43">
    <cfRule type="expression" dxfId="23" priority="80">
      <formula>OR($AA$42="",$AA$44="")</formula>
    </cfRule>
    <cfRule type="expression" dxfId="22" priority="81">
      <formula>OR($AA$42="",$AA$44="",$AA$42&lt;$AA$44)</formula>
    </cfRule>
  </conditionalFormatting>
  <conditionalFormatting sqref="AA44:AA45">
    <cfRule type="expression" dxfId="21" priority="79">
      <formula>OR($AA$44="",$AA$42="",$AA$44&lt;$AA$42)</formula>
    </cfRule>
  </conditionalFormatting>
  <conditionalFormatting sqref="AA62:AA63">
    <cfRule type="expression" dxfId="20" priority="55">
      <formula>OR($AA$62="",$AA$64="")</formula>
    </cfRule>
    <cfRule type="expression" dxfId="19" priority="56">
      <formula>OR($AA$62="",$AA$64="",$AA$62&lt;$AA$64)</formula>
    </cfRule>
  </conditionalFormatting>
  <conditionalFormatting sqref="AA64:AA65">
    <cfRule type="expression" dxfId="18" priority="54">
      <formula>OR($AA$64="",$AA$62="",$AA$64&lt;$AA$62)</formula>
    </cfRule>
  </conditionalFormatting>
  <conditionalFormatting sqref="AA78:AA79">
    <cfRule type="expression" dxfId="17" priority="39">
      <formula>OR($AA$78="",$AA$80="")</formula>
    </cfRule>
    <cfRule type="expression" dxfId="16" priority="40">
      <formula>OR($AA$78="",$AA$80="",$AA$78&lt;$AA$80)</formula>
    </cfRule>
  </conditionalFormatting>
  <conditionalFormatting sqref="AA80:AA81">
    <cfRule type="expression" dxfId="15" priority="38">
      <formula>OR($AA$80="",$AA$78="",$AA$80&lt;$AA$78)</formula>
    </cfRule>
  </conditionalFormatting>
  <conditionalFormatting sqref="AB21">
    <cfRule type="expression" dxfId="14" priority="5">
      <formula>OR($AA$20="",$AA$18="",$AA$20&lt;$AA$18)</formula>
    </cfRule>
  </conditionalFormatting>
  <conditionalFormatting sqref="AB34">
    <cfRule type="expression" dxfId="13" priority="4">
      <formula>OR($AA$34="",$AA$36="",$AA$34&lt;$AA$36)</formula>
    </cfRule>
  </conditionalFormatting>
  <conditionalFormatting sqref="AB45">
    <cfRule type="expression" dxfId="12" priority="3">
      <formula>OR($AA$44="",$AA$42="",$AA$44&lt;$AA$42)</formula>
    </cfRule>
  </conditionalFormatting>
  <conditionalFormatting sqref="AB65">
    <cfRule type="expression" dxfId="11" priority="2">
      <formula>OR($AA$64="",$AA$62="",$AA$64&lt;$AA$62)</formula>
    </cfRule>
  </conditionalFormatting>
  <conditionalFormatting sqref="AB78">
    <cfRule type="expression" dxfId="10" priority="1">
      <formula>OR($AA$78="",$AA$80="",$AA$78&lt;$AA$80)</formula>
    </cfRule>
  </conditionalFormatting>
  <conditionalFormatting sqref="AB17:AC17">
    <cfRule type="expression" dxfId="9" priority="110">
      <formula>OR($AA$18="",$AA$20="",$AA$18&lt;$AA$20)</formula>
    </cfRule>
  </conditionalFormatting>
  <conditionalFormatting sqref="AB38:AC38">
    <cfRule type="expression" dxfId="8" priority="90">
      <formula>OR($AA$36="",$AA$34="",$AA$36&lt;$AA$34)</formula>
    </cfRule>
  </conditionalFormatting>
  <conditionalFormatting sqref="AB41:AC41">
    <cfRule type="expression" dxfId="7" priority="83">
      <formula>OR($AA$42="",$AA$44="",$AA$42&lt;$AA$44)</formula>
    </cfRule>
  </conditionalFormatting>
  <conditionalFormatting sqref="AB61:AC61">
    <cfRule type="expression" dxfId="6" priority="58">
      <formula>OR($AA$62="",$AA$64="",$AA$62&lt;$AA$64)</formula>
    </cfRule>
  </conditionalFormatting>
  <conditionalFormatting sqref="AB82:AC82">
    <cfRule type="expression" dxfId="5" priority="41">
      <formula>OR($AA$80="",$AA$78="",$AA$80&lt;$AA$78)</formula>
    </cfRule>
  </conditionalFormatting>
  <conditionalFormatting sqref="AC22">
    <cfRule type="expression" dxfId="4" priority="107">
      <formula>OR($AA$20="",$AA$18="",$AA$20&lt;$AA$18)</formula>
    </cfRule>
  </conditionalFormatting>
  <conditionalFormatting sqref="AC33">
    <cfRule type="expression" dxfId="3" priority="93">
      <formula>OR($AA$34="",$AA$36="",$AA$34&lt;$AA$36)</formula>
    </cfRule>
  </conditionalFormatting>
  <conditionalFormatting sqref="AC46">
    <cfRule type="expression" dxfId="2" priority="82">
      <formula>OR($AA$44="",$AA$42="",$AA$44&lt;$AA$42)</formula>
    </cfRule>
  </conditionalFormatting>
  <conditionalFormatting sqref="AC66">
    <cfRule type="expression" dxfId="1" priority="57">
      <formula>OR($AA$64="",$AA$62="",$AA$64&lt;$AA$62)</formula>
    </cfRule>
  </conditionalFormatting>
  <conditionalFormatting sqref="AC77">
    <cfRule type="expression" dxfId="0" priority="42">
      <formula>OR($AA$78="",$AA$80="",$AA$78&lt;$AA$80)</formula>
    </cfRule>
  </conditionalFormatting>
  <printOptions horizontalCentered="1"/>
  <pageMargins left="0.51181102362204722" right="0.51181102362204722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topLeftCell="A36" zoomScaleNormal="100" workbookViewId="0">
      <selection activeCell="N29" sqref="N29"/>
    </sheetView>
  </sheetViews>
  <sheetFormatPr defaultRowHeight="18.75" x14ac:dyDescent="0.25"/>
  <cols>
    <col min="1" max="1" width="3.625" style="241" customWidth="1"/>
    <col min="2" max="2" width="9.625" style="241" customWidth="1"/>
    <col min="3" max="4" width="3.625" style="241" customWidth="1"/>
    <col min="5" max="6" width="15.625" style="240" customWidth="1"/>
    <col min="7" max="8" width="3.625" style="241" customWidth="1"/>
    <col min="9" max="10" width="15.625" style="240" customWidth="1"/>
    <col min="11" max="12" width="3.625" style="241" customWidth="1"/>
    <col min="13" max="14" width="15.625" style="240" customWidth="1"/>
    <col min="15" max="16" width="3.625" style="241" customWidth="1"/>
    <col min="17" max="18" width="15.625" style="240" customWidth="1"/>
    <col min="19" max="16384" width="9" style="240"/>
  </cols>
  <sheetData>
    <row r="1" spans="1:18" ht="33" x14ac:dyDescent="0.25">
      <c r="A1" s="243" t="s">
        <v>249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33" x14ac:dyDescent="0.25">
      <c r="A2" s="244" t="s">
        <v>224</v>
      </c>
      <c r="B2" s="240"/>
      <c r="C2" s="240"/>
      <c r="D2" s="240"/>
      <c r="G2" s="240"/>
      <c r="H2" s="240"/>
      <c r="K2" s="240" t="s">
        <v>250</v>
      </c>
      <c r="L2" s="240"/>
      <c r="O2" s="240"/>
      <c r="P2" s="240"/>
      <c r="R2" s="303"/>
    </row>
    <row r="3" spans="1:18" ht="30" customHeight="1" x14ac:dyDescent="0.25">
      <c r="A3" s="267" t="s">
        <v>185</v>
      </c>
      <c r="B3" s="280"/>
      <c r="C3" s="267" t="s">
        <v>186</v>
      </c>
      <c r="D3" s="268"/>
      <c r="E3" s="268"/>
      <c r="F3" s="269"/>
      <c r="G3" s="267" t="s">
        <v>187</v>
      </c>
      <c r="H3" s="268"/>
      <c r="I3" s="268"/>
      <c r="J3" s="269"/>
      <c r="K3" s="267" t="s">
        <v>188</v>
      </c>
      <c r="L3" s="268"/>
      <c r="M3" s="268"/>
      <c r="N3" s="269"/>
      <c r="O3" s="281" t="s">
        <v>189</v>
      </c>
      <c r="P3" s="268"/>
      <c r="Q3" s="268"/>
      <c r="R3" s="269"/>
    </row>
    <row r="4" spans="1:18" s="241" customFormat="1" ht="76.5" x14ac:dyDescent="0.25">
      <c r="A4" s="272" t="s">
        <v>190</v>
      </c>
      <c r="B4" s="353" t="s">
        <v>191</v>
      </c>
      <c r="C4" s="283" t="s">
        <v>192</v>
      </c>
      <c r="D4" s="273" t="s">
        <v>193</v>
      </c>
      <c r="E4" s="274" t="s">
        <v>194</v>
      </c>
      <c r="F4" s="275" t="s">
        <v>195</v>
      </c>
      <c r="G4" s="283" t="s">
        <v>192</v>
      </c>
      <c r="H4" s="273" t="s">
        <v>193</v>
      </c>
      <c r="I4" s="274" t="s">
        <v>194</v>
      </c>
      <c r="J4" s="275" t="s">
        <v>195</v>
      </c>
      <c r="K4" s="283" t="s">
        <v>192</v>
      </c>
      <c r="L4" s="273" t="s">
        <v>193</v>
      </c>
      <c r="M4" s="274" t="s">
        <v>194</v>
      </c>
      <c r="N4" s="275" t="s">
        <v>195</v>
      </c>
      <c r="O4" s="282" t="s">
        <v>192</v>
      </c>
      <c r="P4" s="273" t="s">
        <v>193</v>
      </c>
      <c r="Q4" s="274" t="s">
        <v>194</v>
      </c>
      <c r="R4" s="275" t="s">
        <v>195</v>
      </c>
    </row>
    <row r="5" spans="1:18" ht="50.1" customHeight="1" x14ac:dyDescent="0.25">
      <c r="A5" s="515" t="s">
        <v>196</v>
      </c>
      <c r="B5" s="524">
        <v>0.375</v>
      </c>
      <c r="C5" s="515" t="s">
        <v>197</v>
      </c>
      <c r="D5" s="518">
        <v>1</v>
      </c>
      <c r="E5" s="276" t="s">
        <v>228</v>
      </c>
      <c r="F5" s="277" t="s">
        <v>229</v>
      </c>
      <c r="G5" s="515" t="s">
        <v>197</v>
      </c>
      <c r="H5" s="518">
        <v>9</v>
      </c>
      <c r="I5" s="276" t="s">
        <v>230</v>
      </c>
      <c r="J5" s="277" t="s">
        <v>358</v>
      </c>
      <c r="K5" s="515" t="s">
        <v>197</v>
      </c>
      <c r="L5" s="518">
        <v>3</v>
      </c>
      <c r="M5" s="276" t="s">
        <v>232</v>
      </c>
      <c r="N5" s="277" t="s">
        <v>359</v>
      </c>
      <c r="O5" s="521" t="s">
        <v>197</v>
      </c>
      <c r="P5" s="518">
        <v>6</v>
      </c>
      <c r="Q5" s="276" t="s">
        <v>234</v>
      </c>
      <c r="R5" s="277" t="s">
        <v>360</v>
      </c>
    </row>
    <row r="6" spans="1:18" ht="22.5" customHeight="1" x14ac:dyDescent="0.25">
      <c r="A6" s="516"/>
      <c r="B6" s="525"/>
      <c r="C6" s="516"/>
      <c r="D6" s="519"/>
      <c r="E6" s="242" t="str">
        <f>"（一塁側）"&amp;勝敗!B4</f>
        <v>（一塁側）福島県立
郡山北工業高等学校</v>
      </c>
      <c r="F6" s="263"/>
      <c r="G6" s="516"/>
      <c r="H6" s="519"/>
      <c r="I6" s="242" t="str">
        <f>"（一塁側）"&amp;勝敗!B36</f>
        <v>（一塁側）宮城県登米
総合産業高等学校</v>
      </c>
      <c r="J6" s="263"/>
      <c r="K6" s="516"/>
      <c r="L6" s="519"/>
      <c r="M6" s="242" t="str">
        <f>"（一塁側）"&amp;勝敗!B13</f>
        <v>（一塁側）興國高等学校</v>
      </c>
      <c r="N6" s="263"/>
      <c r="O6" s="522"/>
      <c r="P6" s="519"/>
      <c r="Q6" s="242" t="str">
        <f>"（一塁側）"&amp;勝敗!B25</f>
        <v>（一塁側）宮崎県立
日向工業高等学校</v>
      </c>
      <c r="R6" s="263"/>
    </row>
    <row r="7" spans="1:18" ht="22.5" customHeight="1" x14ac:dyDescent="0.25">
      <c r="A7" s="517"/>
      <c r="B7" s="526"/>
      <c r="C7" s="517"/>
      <c r="D7" s="520"/>
      <c r="E7" s="265" t="str">
        <f>"（三塁側）"&amp;勝敗!B5</f>
        <v>（三塁側）長崎県立
大村工業高等学校</v>
      </c>
      <c r="F7" s="266"/>
      <c r="G7" s="517"/>
      <c r="H7" s="520"/>
      <c r="I7" s="265" t="str">
        <f>"（三塁側）"&amp;勝敗!B37</f>
        <v>（三塁側）佐賀県立
牛津高等学校</v>
      </c>
      <c r="J7" s="266"/>
      <c r="K7" s="517"/>
      <c r="L7" s="520"/>
      <c r="M7" s="265" t="str">
        <f>"（三塁側）"&amp;勝敗!B14</f>
        <v>（三塁側）大分県立
日田林工高等学校</v>
      </c>
      <c r="N7" s="266"/>
      <c r="O7" s="523"/>
      <c r="P7" s="520"/>
      <c r="Q7" s="265" t="str">
        <f>"（三塁側）"&amp;勝敗!B26</f>
        <v>（三塁側）白鷗大学
足利高等学校</v>
      </c>
      <c r="R7" s="266"/>
    </row>
    <row r="8" spans="1:18" ht="50.1" customHeight="1" x14ac:dyDescent="0.25">
      <c r="A8" s="515" t="s">
        <v>198</v>
      </c>
      <c r="B8" s="524">
        <v>0.45833333333333331</v>
      </c>
      <c r="C8" s="515" t="s">
        <v>197</v>
      </c>
      <c r="D8" s="518">
        <v>2</v>
      </c>
      <c r="E8" s="276" t="s">
        <v>229</v>
      </c>
      <c r="F8" s="277" t="s">
        <v>243</v>
      </c>
      <c r="G8" s="515" t="s">
        <v>197</v>
      </c>
      <c r="H8" s="518">
        <v>10</v>
      </c>
      <c r="I8" s="276" t="s">
        <v>231</v>
      </c>
      <c r="J8" s="277" t="s">
        <v>243</v>
      </c>
      <c r="K8" s="515" t="s">
        <v>197</v>
      </c>
      <c r="L8" s="518">
        <v>4</v>
      </c>
      <c r="M8" s="276" t="s">
        <v>233</v>
      </c>
      <c r="N8" s="277" t="s">
        <v>243</v>
      </c>
      <c r="O8" s="521" t="s">
        <v>197</v>
      </c>
      <c r="P8" s="518">
        <v>7</v>
      </c>
      <c r="Q8" s="276" t="s">
        <v>235</v>
      </c>
      <c r="R8" s="277" t="s">
        <v>243</v>
      </c>
    </row>
    <row r="9" spans="1:18" ht="22.5" customHeight="1" x14ac:dyDescent="0.25">
      <c r="A9" s="516"/>
      <c r="B9" s="525"/>
      <c r="C9" s="516"/>
      <c r="D9" s="519"/>
      <c r="E9" s="242" t="str">
        <f>"（一塁側）"&amp;勝敗!B8</f>
        <v>（一塁側）九州産業大学付属
九州高等学校</v>
      </c>
      <c r="F9" s="263"/>
      <c r="G9" s="516"/>
      <c r="H9" s="519"/>
      <c r="I9" s="242" t="str">
        <f>"（一塁側）"&amp;勝敗!B40</f>
        <v>（一塁側）豊川高等学校</v>
      </c>
      <c r="J9" s="263"/>
      <c r="K9" s="516"/>
      <c r="L9" s="519"/>
      <c r="M9" s="242" t="str">
        <f>"（一塁側）"&amp;勝敗!B15</f>
        <v>（一塁側）徳島県立徳島
科学技術高等学校</v>
      </c>
      <c r="N9" s="263"/>
      <c r="O9" s="522"/>
      <c r="P9" s="519"/>
      <c r="Q9" s="242" t="str">
        <f>"（一塁側）"&amp;勝敗!B29</f>
        <v>（一塁側）島根県立
安来高等学校</v>
      </c>
      <c r="R9" s="263"/>
    </row>
    <row r="10" spans="1:18" ht="22.5" customHeight="1" x14ac:dyDescent="0.25">
      <c r="A10" s="517"/>
      <c r="B10" s="526"/>
      <c r="C10" s="517"/>
      <c r="D10" s="520"/>
      <c r="E10" s="265" t="str">
        <f>"（三塁側）"&amp;勝敗!B9</f>
        <v>（三塁側）岐阜県立
加茂高等学校</v>
      </c>
      <c r="F10" s="266"/>
      <c r="G10" s="517"/>
      <c r="H10" s="520"/>
      <c r="I10" s="265" t="str">
        <f>"（三塁側）"&amp;勝敗!B41</f>
        <v>（三塁側）香川県立
多度津高等学校</v>
      </c>
      <c r="J10" s="266"/>
      <c r="K10" s="517"/>
      <c r="L10" s="520"/>
      <c r="M10" s="265" t="str">
        <f>"（三塁側）"&amp;勝敗!B16</f>
        <v>（三塁側）三重県立
四日市工業高等学校</v>
      </c>
      <c r="N10" s="266"/>
      <c r="O10" s="523"/>
      <c r="P10" s="520"/>
      <c r="Q10" s="265" t="str">
        <f>"（三塁側）"&amp;勝敗!B30</f>
        <v>（三塁側）熊本県立
天草高等学校</v>
      </c>
      <c r="R10" s="266"/>
    </row>
    <row r="11" spans="1:18" ht="50.1" customHeight="1" x14ac:dyDescent="0.25">
      <c r="A11" s="515" t="s">
        <v>199</v>
      </c>
      <c r="B11" s="524">
        <v>0.54166666666666663</v>
      </c>
      <c r="C11" s="530"/>
      <c r="D11" s="533"/>
      <c r="E11" s="279"/>
      <c r="F11" s="284"/>
      <c r="G11" s="530"/>
      <c r="H11" s="533"/>
      <c r="I11" s="279"/>
      <c r="J11" s="284"/>
      <c r="K11" s="515" t="s">
        <v>197</v>
      </c>
      <c r="L11" s="518">
        <v>5</v>
      </c>
      <c r="M11" s="276" t="s">
        <v>232</v>
      </c>
      <c r="N11" s="277" t="s">
        <v>361</v>
      </c>
      <c r="O11" s="521" t="s">
        <v>197</v>
      </c>
      <c r="P11" s="518">
        <v>8</v>
      </c>
      <c r="Q11" s="276" t="s">
        <v>234</v>
      </c>
      <c r="R11" s="277" t="s">
        <v>362</v>
      </c>
    </row>
    <row r="12" spans="1:18" ht="22.5" customHeight="1" x14ac:dyDescent="0.25">
      <c r="A12" s="516"/>
      <c r="B12" s="525"/>
      <c r="C12" s="531"/>
      <c r="D12" s="534"/>
      <c r="E12" s="261"/>
      <c r="F12" s="285"/>
      <c r="G12" s="531"/>
      <c r="H12" s="534"/>
      <c r="I12" s="261"/>
      <c r="J12" s="285"/>
      <c r="K12" s="516"/>
      <c r="L12" s="519"/>
      <c r="M12" s="242" t="str">
        <f>"（一塁側）"&amp;勝敗!B19</f>
        <v>（一塁側）盛岡中央高等学校</v>
      </c>
      <c r="N12" s="263"/>
      <c r="O12" s="522"/>
      <c r="P12" s="519"/>
      <c r="Q12" s="242" t="str">
        <f>"（一塁側）"&amp;勝敗!B31</f>
        <v>（一塁側）飛龍高等学校</v>
      </c>
      <c r="R12" s="263"/>
    </row>
    <row r="13" spans="1:18" ht="22.5" customHeight="1" x14ac:dyDescent="0.25">
      <c r="A13" s="517"/>
      <c r="B13" s="526"/>
      <c r="C13" s="532"/>
      <c r="D13" s="535"/>
      <c r="E13" s="264"/>
      <c r="F13" s="286"/>
      <c r="G13" s="532"/>
      <c r="H13" s="535"/>
      <c r="I13" s="264"/>
      <c r="J13" s="286"/>
      <c r="K13" s="517"/>
      <c r="L13" s="520"/>
      <c r="M13" s="265" t="str">
        <f>"（三塁側）"&amp;勝敗!B20</f>
        <v>（三塁側）茨城県立
下妻第二高等学校</v>
      </c>
      <c r="N13" s="266"/>
      <c r="O13" s="523"/>
      <c r="P13" s="520"/>
      <c r="Q13" s="265" t="str">
        <f>"（三塁側）"&amp;勝敗!B32</f>
        <v>（三塁側）山形県立
南陽高等学校</v>
      </c>
      <c r="R13" s="266"/>
    </row>
    <row r="14" spans="1:18" ht="22.5" customHeight="1" x14ac:dyDescent="0.25">
      <c r="A14" s="289" t="s">
        <v>245</v>
      </c>
      <c r="B14" s="350"/>
      <c r="C14" s="289" t="s">
        <v>228</v>
      </c>
      <c r="D14" s="290"/>
      <c r="E14" s="290"/>
      <c r="F14" s="290"/>
      <c r="G14" s="290"/>
      <c r="H14" s="290"/>
      <c r="I14" s="290"/>
      <c r="J14" s="292"/>
      <c r="K14" s="289" t="s">
        <v>247</v>
      </c>
      <c r="L14" s="290"/>
      <c r="M14" s="291"/>
      <c r="N14" s="290"/>
      <c r="O14" s="290"/>
      <c r="P14" s="290"/>
      <c r="Q14" s="291"/>
      <c r="R14" s="292"/>
    </row>
    <row r="15" spans="1:18" ht="22.5" customHeight="1" x14ac:dyDescent="0.25">
      <c r="A15" s="293" t="s">
        <v>244</v>
      </c>
      <c r="B15" s="351"/>
      <c r="C15" s="293" t="s">
        <v>246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6"/>
      <c r="N15" s="294"/>
      <c r="O15" s="294"/>
      <c r="P15" s="294"/>
      <c r="Q15" s="296"/>
      <c r="R15" s="295"/>
    </row>
    <row r="16" spans="1:18" ht="33" x14ac:dyDescent="0.25">
      <c r="A16" s="243" t="s">
        <v>249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</row>
    <row r="17" spans="1:18" ht="33" x14ac:dyDescent="0.25">
      <c r="A17" s="244" t="s">
        <v>225</v>
      </c>
      <c r="B17" s="240"/>
      <c r="C17" s="240"/>
      <c r="D17" s="240"/>
      <c r="G17" s="240"/>
      <c r="H17" s="240"/>
      <c r="K17" s="240" t="s">
        <v>250</v>
      </c>
      <c r="L17" s="240"/>
      <c r="O17" s="240"/>
      <c r="P17" s="240"/>
      <c r="R17" s="303"/>
    </row>
    <row r="18" spans="1:18" ht="30" customHeight="1" x14ac:dyDescent="0.25">
      <c r="A18" s="267" t="s">
        <v>185</v>
      </c>
      <c r="B18" s="269"/>
      <c r="C18" s="267" t="s">
        <v>186</v>
      </c>
      <c r="D18" s="268"/>
      <c r="E18" s="268"/>
      <c r="F18" s="269"/>
      <c r="G18" s="267" t="s">
        <v>187</v>
      </c>
      <c r="H18" s="268"/>
      <c r="I18" s="268"/>
      <c r="J18" s="269"/>
      <c r="K18" s="267" t="s">
        <v>188</v>
      </c>
      <c r="L18" s="268"/>
      <c r="M18" s="268"/>
      <c r="N18" s="269"/>
      <c r="O18" s="281" t="s">
        <v>189</v>
      </c>
      <c r="P18" s="268"/>
      <c r="Q18" s="268"/>
      <c r="R18" s="269"/>
    </row>
    <row r="19" spans="1:18" s="241" customFormat="1" ht="76.5" x14ac:dyDescent="0.25">
      <c r="A19" s="272" t="s">
        <v>190</v>
      </c>
      <c r="B19" s="352" t="s">
        <v>191</v>
      </c>
      <c r="C19" s="283" t="s">
        <v>192</v>
      </c>
      <c r="D19" s="273" t="s">
        <v>193</v>
      </c>
      <c r="E19" s="274" t="s">
        <v>194</v>
      </c>
      <c r="F19" s="275" t="s">
        <v>195</v>
      </c>
      <c r="G19" s="283" t="s">
        <v>192</v>
      </c>
      <c r="H19" s="273" t="s">
        <v>193</v>
      </c>
      <c r="I19" s="274" t="s">
        <v>194</v>
      </c>
      <c r="J19" s="275" t="s">
        <v>195</v>
      </c>
      <c r="K19" s="283" t="s">
        <v>192</v>
      </c>
      <c r="L19" s="273" t="s">
        <v>193</v>
      </c>
      <c r="M19" s="274" t="s">
        <v>194</v>
      </c>
      <c r="N19" s="275" t="s">
        <v>195</v>
      </c>
      <c r="O19" s="282" t="s">
        <v>192</v>
      </c>
      <c r="P19" s="273" t="s">
        <v>193</v>
      </c>
      <c r="Q19" s="274" t="s">
        <v>194</v>
      </c>
      <c r="R19" s="275" t="s">
        <v>195</v>
      </c>
    </row>
    <row r="20" spans="1:18" ht="50.1" customHeight="1" x14ac:dyDescent="0.25">
      <c r="A20" s="515" t="s">
        <v>196</v>
      </c>
      <c r="B20" s="527">
        <v>0.375</v>
      </c>
      <c r="C20" s="515" t="s">
        <v>200</v>
      </c>
      <c r="D20" s="518">
        <v>19</v>
      </c>
      <c r="E20" s="276" t="s">
        <v>236</v>
      </c>
      <c r="F20" s="277" t="s">
        <v>363</v>
      </c>
      <c r="G20" s="515" t="s">
        <v>200</v>
      </c>
      <c r="H20" s="518">
        <v>15</v>
      </c>
      <c r="I20" s="276" t="s">
        <v>238</v>
      </c>
      <c r="J20" s="277" t="s">
        <v>364</v>
      </c>
      <c r="K20" s="515" t="s">
        <v>200</v>
      </c>
      <c r="L20" s="518">
        <v>23</v>
      </c>
      <c r="M20" s="276" t="s">
        <v>233</v>
      </c>
      <c r="N20" s="277" t="s">
        <v>360</v>
      </c>
      <c r="O20" s="521" t="s">
        <v>200</v>
      </c>
      <c r="P20" s="518">
        <v>11</v>
      </c>
      <c r="Q20" s="276" t="s">
        <v>234</v>
      </c>
      <c r="R20" s="277" t="s">
        <v>365</v>
      </c>
    </row>
    <row r="21" spans="1:18" ht="22.5" customHeight="1" x14ac:dyDescent="0.25">
      <c r="A21" s="516"/>
      <c r="B21" s="528"/>
      <c r="C21" s="516"/>
      <c r="D21" s="519"/>
      <c r="E21" s="242" t="str">
        <f>"（一塁側）"&amp;勝敗!B23</f>
        <v>（一塁側）山口県立
徳山高等学校</v>
      </c>
      <c r="F21" s="263"/>
      <c r="G21" s="516"/>
      <c r="H21" s="519"/>
      <c r="I21" s="242" t="str">
        <f>"（一塁側）"&amp;勝敗!B12</f>
        <v>（一塁側）新島学園高等学校</v>
      </c>
      <c r="J21" s="263"/>
      <c r="K21" s="516"/>
      <c r="L21" s="519"/>
      <c r="M21" s="242" t="str">
        <f>"（一塁側）"&amp;勝敗!B34</f>
        <v>（一塁側）光明学園
相模原高等学校</v>
      </c>
      <c r="N21" s="263"/>
      <c r="O21" s="522"/>
      <c r="P21" s="519"/>
      <c r="Q21" s="242" t="str">
        <f>"（一塁側）"&amp;勝敗!B2</f>
        <v>（一塁側）高知県立
岡豊高等学校</v>
      </c>
      <c r="R21" s="263"/>
    </row>
    <row r="22" spans="1:18" ht="22.5" customHeight="1" x14ac:dyDescent="0.25">
      <c r="A22" s="517"/>
      <c r="B22" s="529"/>
      <c r="C22" s="517"/>
      <c r="D22" s="520"/>
      <c r="E22" s="265" t="str">
        <f>"（三塁側）"&amp;勝敗!B24</f>
        <v>（三塁側）愛媛県立
松山工業高等学校</v>
      </c>
      <c r="F22" s="266"/>
      <c r="G22" s="517"/>
      <c r="H22" s="520"/>
      <c r="I22" s="265" t="str">
        <f>IFERROR("（三塁側）"&amp;VLOOKUP(MIN(勝敗!C13:C14),勝敗!A2:B43,2,0),"")</f>
        <v>（三塁側）興國高等学校</v>
      </c>
      <c r="J22" s="266"/>
      <c r="K22" s="517"/>
      <c r="L22" s="520"/>
      <c r="M22" s="265" t="str">
        <f>"（三塁側）"&amp;勝敗!B35</f>
        <v>（三塁側）岡山県立
新見高等学校</v>
      </c>
      <c r="N22" s="266"/>
      <c r="O22" s="523"/>
      <c r="P22" s="520"/>
      <c r="Q22" s="265" t="str">
        <f>"（三塁側）"&amp;勝敗!B3</f>
        <v>（三塁側）啓新高等学校</v>
      </c>
      <c r="R22" s="266"/>
    </row>
    <row r="23" spans="1:18" ht="50.1" customHeight="1" x14ac:dyDescent="0.25">
      <c r="A23" s="515" t="s">
        <v>198</v>
      </c>
      <c r="B23" s="527">
        <v>0.45833333333333331</v>
      </c>
      <c r="C23" s="515" t="s">
        <v>200</v>
      </c>
      <c r="D23" s="518">
        <v>20</v>
      </c>
      <c r="E23" s="276" t="s">
        <v>237</v>
      </c>
      <c r="F23" s="277" t="s">
        <v>366</v>
      </c>
      <c r="G23" s="515" t="s">
        <v>200</v>
      </c>
      <c r="H23" s="518">
        <v>16</v>
      </c>
      <c r="I23" s="276" t="s">
        <v>230</v>
      </c>
      <c r="J23" s="277" t="s">
        <v>367</v>
      </c>
      <c r="K23" s="515" t="s">
        <v>200</v>
      </c>
      <c r="L23" s="518">
        <v>24</v>
      </c>
      <c r="M23" s="276" t="s">
        <v>360</v>
      </c>
      <c r="N23" s="277" t="s">
        <v>232</v>
      </c>
      <c r="O23" s="521" t="s">
        <v>200</v>
      </c>
      <c r="P23" s="518">
        <v>12</v>
      </c>
      <c r="Q23" s="276" t="s">
        <v>240</v>
      </c>
      <c r="R23" s="277" t="s">
        <v>369</v>
      </c>
    </row>
    <row r="24" spans="1:18" ht="22.5" customHeight="1" x14ac:dyDescent="0.25">
      <c r="A24" s="516"/>
      <c r="B24" s="528"/>
      <c r="C24" s="516"/>
      <c r="D24" s="519"/>
      <c r="E24" s="242" t="str">
        <f>IFERROR("（一塁側）"&amp;VLOOKUP(MIN(勝敗!C25:C26),勝敗!A2:B43,2,0),"")</f>
        <v>（一塁側）宮崎県立
日向工業高等学校</v>
      </c>
      <c r="F24" s="263"/>
      <c r="G24" s="516"/>
      <c r="H24" s="519"/>
      <c r="I24" s="242" t="str">
        <f>IFERROR("（一塁側）"&amp;VLOOKUP(MIN(勝敗!C15:C16),勝敗!A2:B43,2,0),"")</f>
        <v>（一塁側）徳島県立徳島
科学技術高等学校</v>
      </c>
      <c r="J24" s="263"/>
      <c r="K24" s="516"/>
      <c r="L24" s="519"/>
      <c r="M24" s="242" t="str">
        <f>IFERROR("（一塁側）"&amp;VLOOKUP(MIN(勝敗!C36:C37),勝敗!A2:B43,2,0),"")</f>
        <v>（一塁側）佐賀県立
牛津高等学校</v>
      </c>
      <c r="N24" s="263"/>
      <c r="O24" s="522"/>
      <c r="P24" s="519"/>
      <c r="Q24" s="242" t="str">
        <f>IFERROR("（一塁側）"&amp;VLOOKUP(MIN(勝敗!C4:C5),勝敗!A2:B43,2,0),"")</f>
        <v>（一塁側）長崎県立
大村工業高等学校</v>
      </c>
      <c r="R24" s="263"/>
    </row>
    <row r="25" spans="1:18" ht="22.5" customHeight="1" x14ac:dyDescent="0.25">
      <c r="A25" s="517"/>
      <c r="B25" s="529"/>
      <c r="C25" s="517"/>
      <c r="D25" s="520"/>
      <c r="E25" s="265" t="str">
        <f>"（三塁側）"&amp;勝敗!B27</f>
        <v>（三塁側）富山県立
富山工業高等学校</v>
      </c>
      <c r="F25" s="266"/>
      <c r="G25" s="517"/>
      <c r="H25" s="520"/>
      <c r="I25" s="265" t="str">
        <f>"（三塁側）"&amp;勝敗!B17</f>
        <v>（三塁側）星稜高等学校</v>
      </c>
      <c r="J25" s="266"/>
      <c r="K25" s="517"/>
      <c r="L25" s="520"/>
      <c r="M25" s="265" t="str">
        <f>"（三塁側）"&amp;勝敗!B38</f>
        <v>（三塁側）伊那弥生ヶ丘
高等学校</v>
      </c>
      <c r="N25" s="266"/>
      <c r="O25" s="523"/>
      <c r="P25" s="520"/>
      <c r="Q25" s="265" t="str">
        <f>"（三塁側）"&amp;勝敗!B6</f>
        <v>（三塁側）大東文化大学
第一高等学校</v>
      </c>
      <c r="R25" s="266"/>
    </row>
    <row r="26" spans="1:18" ht="50.1" customHeight="1" x14ac:dyDescent="0.25">
      <c r="A26" s="515" t="s">
        <v>199</v>
      </c>
      <c r="B26" s="527">
        <v>0.54166666666666663</v>
      </c>
      <c r="C26" s="515" t="s">
        <v>200</v>
      </c>
      <c r="D26" s="518">
        <v>21</v>
      </c>
      <c r="E26" s="276" t="s">
        <v>228</v>
      </c>
      <c r="F26" s="277" t="s">
        <v>370</v>
      </c>
      <c r="G26" s="515" t="s">
        <v>200</v>
      </c>
      <c r="H26" s="518">
        <v>17</v>
      </c>
      <c r="I26" s="276" t="s">
        <v>371</v>
      </c>
      <c r="J26" s="277" t="s">
        <v>372</v>
      </c>
      <c r="K26" s="515" t="s">
        <v>200</v>
      </c>
      <c r="L26" s="518">
        <v>25</v>
      </c>
      <c r="M26" s="276" t="s">
        <v>232</v>
      </c>
      <c r="N26" s="277" t="s">
        <v>233</v>
      </c>
      <c r="O26" s="521" t="s">
        <v>200</v>
      </c>
      <c r="P26" s="518">
        <v>13</v>
      </c>
      <c r="Q26" s="276" t="s">
        <v>241</v>
      </c>
      <c r="R26" s="277" t="s">
        <v>373</v>
      </c>
    </row>
    <row r="27" spans="1:18" ht="22.5" customHeight="1" x14ac:dyDescent="0.25">
      <c r="A27" s="516"/>
      <c r="B27" s="528"/>
      <c r="C27" s="516"/>
      <c r="D27" s="519"/>
      <c r="E27" s="242" t="str">
        <f>"（一塁側）"&amp;勝敗!B28</f>
        <v>（一塁側）神戸野田高等学校</v>
      </c>
      <c r="F27" s="263"/>
      <c r="G27" s="516"/>
      <c r="H27" s="519"/>
      <c r="I27" s="242" t="str">
        <f>"（一塁側）"&amp;勝敗!B18</f>
        <v>（一塁側）米子松蔭高等学校</v>
      </c>
      <c r="J27" s="263"/>
      <c r="K27" s="516"/>
      <c r="L27" s="519"/>
      <c r="M27" s="242" t="str">
        <f>"（一塁側）"&amp;勝敗!B39</f>
        <v>（一塁側）和歌山県立
箕島高等学校</v>
      </c>
      <c r="N27" s="263"/>
      <c r="O27" s="522"/>
      <c r="P27" s="519"/>
      <c r="Q27" s="242" t="str">
        <f>"（一塁側）"&amp;勝敗!B7</f>
        <v>（一塁側）広島県立
御調高等学校</v>
      </c>
      <c r="R27" s="263"/>
    </row>
    <row r="28" spans="1:18" ht="22.5" customHeight="1" x14ac:dyDescent="0.25">
      <c r="A28" s="517"/>
      <c r="B28" s="529"/>
      <c r="C28" s="517"/>
      <c r="D28" s="520"/>
      <c r="E28" s="265" t="str">
        <f>IFERROR("（三塁側）"&amp;VLOOKUP(MIN(勝敗!C29:C30),勝敗!A2:B43,2,0),"")</f>
        <v>（三塁側）島根県立
安来高等学校</v>
      </c>
      <c r="F28" s="266"/>
      <c r="G28" s="517"/>
      <c r="H28" s="520"/>
      <c r="I28" s="265" t="str">
        <f>IFERROR("（三塁側）"&amp;VLOOKUP(MIN(勝敗!C19:C20),勝敗!A2:B43,2,0),"")</f>
        <v>（三塁側）盛岡中央高等学校</v>
      </c>
      <c r="J28" s="266"/>
      <c r="K28" s="517"/>
      <c r="L28" s="520"/>
      <c r="M28" s="265" t="str">
        <f>IFERROR("（三塁側）"&amp;VLOOKUP(MIN(勝敗!C40:C41),勝敗!A2:B43,2,0),"")</f>
        <v>（三塁側）豊川高等学校</v>
      </c>
      <c r="N28" s="266"/>
      <c r="O28" s="523"/>
      <c r="P28" s="520"/>
      <c r="Q28" s="265" t="str">
        <f>IFERROR("（三塁側）"&amp;VLOOKUP(MIN(勝敗!C8:C9),勝敗!A2:B43,2,0),"")</f>
        <v>（三塁側）九州産業大学付属
九州高等学校</v>
      </c>
      <c r="R28" s="266"/>
    </row>
    <row r="29" spans="1:18" ht="50.1" customHeight="1" x14ac:dyDescent="0.25">
      <c r="A29" s="537" t="s">
        <v>201</v>
      </c>
      <c r="B29" s="538">
        <v>0.625</v>
      </c>
      <c r="C29" s="537" t="s">
        <v>200</v>
      </c>
      <c r="D29" s="536">
        <v>22</v>
      </c>
      <c r="E29" s="270" t="s">
        <v>236</v>
      </c>
      <c r="F29" s="271" t="s">
        <v>363</v>
      </c>
      <c r="G29" s="537" t="s">
        <v>200</v>
      </c>
      <c r="H29" s="536">
        <v>18</v>
      </c>
      <c r="I29" s="270" t="s">
        <v>238</v>
      </c>
      <c r="J29" s="271" t="s">
        <v>364</v>
      </c>
      <c r="K29" s="537" t="s">
        <v>200</v>
      </c>
      <c r="L29" s="536">
        <v>26</v>
      </c>
      <c r="M29" s="270" t="s">
        <v>233</v>
      </c>
      <c r="N29" s="271" t="s">
        <v>360</v>
      </c>
      <c r="O29" s="539" t="s">
        <v>200</v>
      </c>
      <c r="P29" s="536">
        <v>14</v>
      </c>
      <c r="Q29" s="270" t="s">
        <v>234</v>
      </c>
      <c r="R29" s="271" t="s">
        <v>365</v>
      </c>
    </row>
    <row r="30" spans="1:18" ht="22.5" customHeight="1" x14ac:dyDescent="0.25">
      <c r="A30" s="516"/>
      <c r="B30" s="528"/>
      <c r="C30" s="516"/>
      <c r="D30" s="519"/>
      <c r="E30" s="242" t="str">
        <f>IFERROR("（一塁側）"&amp;VLOOKUP(MIN(勝敗!C31:C32),勝敗!A2:B43,2,0),"")</f>
        <v>（一塁側）飛龍高等学校</v>
      </c>
      <c r="F30" s="263"/>
      <c r="G30" s="516"/>
      <c r="H30" s="519"/>
      <c r="I30" s="242" t="str">
        <f>"（一塁側）"&amp;勝敗!B21</f>
        <v>（一塁側）読谷高等学校</v>
      </c>
      <c r="J30" s="263"/>
      <c r="K30" s="516"/>
      <c r="L30" s="519"/>
      <c r="M30" s="242" t="str">
        <f>"（一塁側）"&amp;勝敗!B42</f>
        <v>（一塁側）埼玉県立秩父
農工科学高等学校</v>
      </c>
      <c r="N30" s="263"/>
      <c r="O30" s="522"/>
      <c r="P30" s="519"/>
      <c r="Q30" s="242" t="str">
        <f>"（一塁側）"&amp;勝敗!B10</f>
        <v>（一塁側）京都府立
綾部高等学校</v>
      </c>
      <c r="R30" s="263"/>
    </row>
    <row r="31" spans="1:18" ht="22.5" customHeight="1" x14ac:dyDescent="0.25">
      <c r="A31" s="517"/>
      <c r="B31" s="529"/>
      <c r="C31" s="517"/>
      <c r="D31" s="520"/>
      <c r="E31" s="265" t="str">
        <f>"（三塁側）"&amp;勝敗!B33</f>
        <v>（三塁側）千葉敬愛高等学校</v>
      </c>
      <c r="F31" s="266"/>
      <c r="G31" s="517"/>
      <c r="H31" s="520"/>
      <c r="I31" s="265" t="str">
        <f>"（三塁側）"&amp;勝敗!B22</f>
        <v>（三塁側）滋賀県立
栗東高等学校</v>
      </c>
      <c r="J31" s="266"/>
      <c r="K31" s="517"/>
      <c r="L31" s="520"/>
      <c r="M31" s="265" t="str">
        <f>"（三塁側）"&amp;勝敗!B43</f>
        <v>（三塁側）鹿児島県立
鹿児島工業高等学校</v>
      </c>
      <c r="N31" s="266"/>
      <c r="O31" s="523"/>
      <c r="P31" s="520"/>
      <c r="Q31" s="265" t="str">
        <f>"（三塁側）"&amp;勝敗!B11</f>
        <v>（三塁側）山梨県立
日川高等学校</v>
      </c>
      <c r="R31" s="266"/>
    </row>
    <row r="32" spans="1:18" ht="22.5" customHeight="1" x14ac:dyDescent="0.25">
      <c r="A32" s="289" t="s">
        <v>245</v>
      </c>
      <c r="B32" s="350"/>
      <c r="C32" s="289" t="s">
        <v>228</v>
      </c>
      <c r="D32" s="290"/>
      <c r="E32" s="290"/>
      <c r="F32" s="290"/>
      <c r="G32" s="290"/>
      <c r="H32" s="290"/>
      <c r="I32" s="290"/>
      <c r="J32" s="292"/>
      <c r="K32" s="289" t="s">
        <v>247</v>
      </c>
      <c r="L32" s="290"/>
      <c r="M32" s="291"/>
      <c r="N32" s="290"/>
      <c r="O32" s="290"/>
      <c r="P32" s="290"/>
      <c r="Q32" s="291"/>
      <c r="R32" s="292"/>
    </row>
    <row r="33" spans="1:18" ht="22.5" customHeight="1" x14ac:dyDescent="0.25">
      <c r="A33" s="293" t="s">
        <v>244</v>
      </c>
      <c r="B33" s="351"/>
      <c r="C33" s="293" t="s">
        <v>248</v>
      </c>
      <c r="D33" s="294"/>
      <c r="E33" s="294"/>
      <c r="F33" s="294"/>
      <c r="G33" s="294"/>
      <c r="H33" s="294"/>
      <c r="I33" s="294"/>
      <c r="J33" s="294"/>
      <c r="K33" s="294"/>
      <c r="L33" s="294"/>
      <c r="M33" s="296"/>
      <c r="N33" s="294"/>
      <c r="O33" s="294"/>
      <c r="P33" s="294"/>
      <c r="Q33" s="296"/>
      <c r="R33" s="295"/>
    </row>
    <row r="34" spans="1:18" ht="33" x14ac:dyDescent="0.25">
      <c r="A34" s="243" t="s">
        <v>249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</row>
    <row r="35" spans="1:18" ht="33" x14ac:dyDescent="0.25">
      <c r="A35" s="244" t="s">
        <v>226</v>
      </c>
      <c r="B35" s="240"/>
      <c r="C35" s="240"/>
      <c r="D35" s="240"/>
      <c r="G35" s="240"/>
      <c r="H35" s="240"/>
      <c r="K35" s="240" t="s">
        <v>250</v>
      </c>
      <c r="L35" s="240"/>
      <c r="O35" s="240"/>
      <c r="P35" s="240"/>
      <c r="R35" s="303"/>
    </row>
    <row r="36" spans="1:18" ht="30" customHeight="1" x14ac:dyDescent="0.25">
      <c r="A36" s="267" t="s">
        <v>185</v>
      </c>
      <c r="B36" s="269"/>
      <c r="C36" s="267" t="s">
        <v>186</v>
      </c>
      <c r="D36" s="268"/>
      <c r="E36" s="268"/>
      <c r="F36" s="269"/>
      <c r="G36" s="267" t="s">
        <v>187</v>
      </c>
      <c r="H36" s="268"/>
      <c r="I36" s="268"/>
      <c r="J36" s="269"/>
      <c r="K36" s="267" t="s">
        <v>188</v>
      </c>
      <c r="L36" s="268"/>
      <c r="M36" s="268"/>
      <c r="N36" s="269"/>
      <c r="O36" s="281" t="s">
        <v>189</v>
      </c>
      <c r="P36" s="268"/>
      <c r="Q36" s="268"/>
      <c r="R36" s="269"/>
    </row>
    <row r="37" spans="1:18" s="241" customFormat="1" ht="76.5" x14ac:dyDescent="0.25">
      <c r="A37" s="272" t="s">
        <v>190</v>
      </c>
      <c r="B37" s="352" t="s">
        <v>191</v>
      </c>
      <c r="C37" s="283" t="s">
        <v>192</v>
      </c>
      <c r="D37" s="273" t="s">
        <v>193</v>
      </c>
      <c r="E37" s="274" t="s">
        <v>194</v>
      </c>
      <c r="F37" s="275" t="s">
        <v>195</v>
      </c>
      <c r="G37" s="283" t="s">
        <v>192</v>
      </c>
      <c r="H37" s="273" t="s">
        <v>193</v>
      </c>
      <c r="I37" s="274" t="s">
        <v>194</v>
      </c>
      <c r="J37" s="275" t="s">
        <v>195</v>
      </c>
      <c r="K37" s="283" t="s">
        <v>192</v>
      </c>
      <c r="L37" s="273" t="s">
        <v>193</v>
      </c>
      <c r="M37" s="274" t="s">
        <v>194</v>
      </c>
      <c r="N37" s="275" t="s">
        <v>195</v>
      </c>
      <c r="O37" s="282" t="s">
        <v>192</v>
      </c>
      <c r="P37" s="273" t="s">
        <v>193</v>
      </c>
      <c r="Q37" s="274" t="s">
        <v>194</v>
      </c>
      <c r="R37" s="275" t="s">
        <v>195</v>
      </c>
    </row>
    <row r="38" spans="1:18" ht="50.1" customHeight="1" x14ac:dyDescent="0.25">
      <c r="A38" s="515" t="s">
        <v>196</v>
      </c>
      <c r="B38" s="527">
        <v>0.375</v>
      </c>
      <c r="C38" s="515" t="s">
        <v>202</v>
      </c>
      <c r="D38" s="518">
        <v>33</v>
      </c>
      <c r="E38" s="276" t="s">
        <v>236</v>
      </c>
      <c r="F38" s="277" t="s">
        <v>363</v>
      </c>
      <c r="G38" s="515" t="s">
        <v>202</v>
      </c>
      <c r="H38" s="518">
        <v>27</v>
      </c>
      <c r="I38" s="276" t="s">
        <v>238</v>
      </c>
      <c r="J38" s="277" t="s">
        <v>364</v>
      </c>
      <c r="K38" s="515" t="s">
        <v>202</v>
      </c>
      <c r="L38" s="518">
        <v>31</v>
      </c>
      <c r="M38" s="276" t="s">
        <v>232</v>
      </c>
      <c r="N38" s="354" t="s">
        <v>371</v>
      </c>
      <c r="O38" s="515" t="s">
        <v>202</v>
      </c>
      <c r="P38" s="518">
        <v>29</v>
      </c>
      <c r="Q38" s="276" t="s">
        <v>374</v>
      </c>
      <c r="R38" s="277" t="s">
        <v>365</v>
      </c>
    </row>
    <row r="39" spans="1:18" ht="22.5" customHeight="1" x14ac:dyDescent="0.25">
      <c r="A39" s="516"/>
      <c r="B39" s="528"/>
      <c r="C39" s="516"/>
      <c r="D39" s="519"/>
      <c r="E39" s="242" t="str">
        <f>IFERROR("（一塁側）"&amp;VLOOKUP(MIN(勝敗!D34:D35),勝敗!A2:B43,2,0),"")</f>
        <v>（一塁側）岡山県立
新見高等学校</v>
      </c>
      <c r="F39" s="263"/>
      <c r="G39" s="516"/>
      <c r="H39" s="519"/>
      <c r="I39" s="242" t="str">
        <f>IFERROR("（一塁側）"&amp;VLOOKUP(MIN(勝敗!D2:D3),勝敗!A2:B43,2,0),"")</f>
        <v>（一塁側）啓新高等学校</v>
      </c>
      <c r="J39" s="263"/>
      <c r="K39" s="516"/>
      <c r="L39" s="519"/>
      <c r="M39" s="242" t="str">
        <f>IFERROR("（一塁側）"&amp;VLOOKUP(MIN(勝敗!D23:D24),勝敗!A2:B43,2,0),"")</f>
        <v>（一塁側）愛媛県立
松山工業高等学校</v>
      </c>
      <c r="N39" s="355"/>
      <c r="O39" s="516"/>
      <c r="P39" s="519"/>
      <c r="Q39" s="242" t="str">
        <f>IFERROR("（一塁側）"&amp;VLOOKUP(MIN(勝敗!D12:D14),勝敗!A2:B43,2,0),"")</f>
        <v>（一塁側）新島学園高等学校</v>
      </c>
      <c r="R39" s="263"/>
    </row>
    <row r="40" spans="1:18" ht="22.5" customHeight="1" x14ac:dyDescent="0.25">
      <c r="A40" s="517"/>
      <c r="B40" s="529"/>
      <c r="C40" s="517"/>
      <c r="D40" s="520"/>
      <c r="E40" s="265" t="str">
        <f>IFERROR("（三塁側）"&amp;VLOOKUP(MIN(勝敗!D36:D38),勝敗!A2:B43,2,0),"")</f>
        <v>（三塁側）佐賀県立
牛津高等学校</v>
      </c>
      <c r="F40" s="266"/>
      <c r="G40" s="517"/>
      <c r="H40" s="520"/>
      <c r="I40" s="265" t="str">
        <f>IFERROR("（三塁側）"&amp;VLOOKUP(MIN(勝敗!D4:D6),勝敗!A2:B43,2,0),"")</f>
        <v>（三塁側）長崎県立
大村工業高等学校</v>
      </c>
      <c r="J40" s="266"/>
      <c r="K40" s="517"/>
      <c r="L40" s="520"/>
      <c r="M40" s="265" t="str">
        <f>IFERROR("（三塁側）"&amp;VLOOKUP(MIN(勝敗!D25:D27),勝敗!A2:B43,2,0),"")</f>
        <v>（三塁側）宮崎県立
日向工業高等学校</v>
      </c>
      <c r="N40" s="356"/>
      <c r="O40" s="517"/>
      <c r="P40" s="520"/>
      <c r="Q40" s="265" t="str">
        <f>IFERROR("（三塁側）"&amp;VLOOKUP(MIN(勝敗!D15:D17),勝敗!A2:B43,2,0),"")</f>
        <v>（三塁側）徳島県立徳島
科学技術高等学校</v>
      </c>
      <c r="R40" s="266"/>
    </row>
    <row r="41" spans="1:18" ht="50.1" customHeight="1" x14ac:dyDescent="0.25">
      <c r="A41" s="515" t="s">
        <v>198</v>
      </c>
      <c r="B41" s="527">
        <v>0.45833333333333331</v>
      </c>
      <c r="C41" s="515" t="s">
        <v>202</v>
      </c>
      <c r="D41" s="518">
        <v>34</v>
      </c>
      <c r="E41" s="276" t="s">
        <v>237</v>
      </c>
      <c r="F41" s="277" t="s">
        <v>366</v>
      </c>
      <c r="G41" s="515" t="s">
        <v>202</v>
      </c>
      <c r="H41" s="518">
        <v>28</v>
      </c>
      <c r="I41" s="276" t="s">
        <v>230</v>
      </c>
      <c r="J41" s="277" t="s">
        <v>375</v>
      </c>
      <c r="K41" s="515" t="s">
        <v>202</v>
      </c>
      <c r="L41" s="518">
        <v>32</v>
      </c>
      <c r="M41" s="276" t="s">
        <v>242</v>
      </c>
      <c r="N41" s="277" t="s">
        <v>368</v>
      </c>
      <c r="O41" s="521" t="s">
        <v>202</v>
      </c>
      <c r="P41" s="518">
        <v>30</v>
      </c>
      <c r="Q41" s="276" t="s">
        <v>240</v>
      </c>
      <c r="R41" s="277" t="s">
        <v>369</v>
      </c>
    </row>
    <row r="42" spans="1:18" ht="22.5" customHeight="1" x14ac:dyDescent="0.25">
      <c r="A42" s="516"/>
      <c r="B42" s="528"/>
      <c r="C42" s="516"/>
      <c r="D42" s="519"/>
      <c r="E42" s="242" t="str">
        <f>IFERROR("（一塁側）"&amp;VLOOKUP(MIN(勝敗!D39:D41),勝敗!A2:B43,2,0),"")</f>
        <v>（一塁側）豊川高等学校</v>
      </c>
      <c r="F42" s="263"/>
      <c r="G42" s="516"/>
      <c r="H42" s="519"/>
      <c r="I42" s="242" t="str">
        <f>IFERROR("（一塁側）"&amp;VLOOKUP(MIN(勝敗!D7:D9),勝敗!A2:B43,2,0),"")</f>
        <v>（一塁側）広島県立
御調高等学校</v>
      </c>
      <c r="J42" s="263"/>
      <c r="K42" s="516"/>
      <c r="L42" s="519"/>
      <c r="M42" s="242" t="str">
        <f>IFERROR("（一塁側）"&amp;VLOOKUP(MIN(勝敗!D28:D30),勝敗!A2:B43,2,0),"")</f>
        <v>（一塁側）神戸野田高等学校</v>
      </c>
      <c r="N42" s="263"/>
      <c r="O42" s="522"/>
      <c r="P42" s="519"/>
      <c r="Q42" s="242" t="str">
        <f>IFERROR("（一塁側）"&amp;VLOOKUP(MIN(勝敗!D18:D20),勝敗!A2:B43,2,0),"")</f>
        <v>（一塁側）米子松蔭高等学校</v>
      </c>
      <c r="R42" s="263"/>
    </row>
    <row r="43" spans="1:18" ht="22.5" customHeight="1" x14ac:dyDescent="0.25">
      <c r="A43" s="517"/>
      <c r="B43" s="529"/>
      <c r="C43" s="517"/>
      <c r="D43" s="520"/>
      <c r="E43" s="265" t="str">
        <f>IFERROR("（三塁側）"&amp;VLOOKUP(MIN(勝敗!D42:D43),勝敗!A2:B43,2,0),"")</f>
        <v>（三塁側）鹿児島県立
鹿児島工業高等学校</v>
      </c>
      <c r="F43" s="266"/>
      <c r="G43" s="517"/>
      <c r="H43" s="520"/>
      <c r="I43" s="265" t="str">
        <f>IFERROR("（三塁側）"&amp;VLOOKUP(MIN(勝敗!D10:D11),勝敗!A2:B43,2,0),"")</f>
        <v>（三塁側）京都府立
綾部高等学校</v>
      </c>
      <c r="J43" s="266"/>
      <c r="K43" s="517"/>
      <c r="L43" s="520"/>
      <c r="M43" s="265" t="str">
        <f>IFERROR("（三塁側）"&amp;VLOOKUP(MIN(勝敗!D31:D33),勝敗!A2:B43,2,0),"")</f>
        <v>（三塁側）飛龍高等学校</v>
      </c>
      <c r="N43" s="266"/>
      <c r="O43" s="523"/>
      <c r="P43" s="520"/>
      <c r="Q43" s="265" t="str">
        <f>IFERROR("（三塁側）"&amp;VLOOKUP(MIN(勝敗!D21:D22),勝敗!A2:B43,2,0),"")</f>
        <v>（三塁側）読谷高等学校</v>
      </c>
      <c r="R43" s="266"/>
    </row>
    <row r="44" spans="1:18" ht="50.1" customHeight="1" x14ac:dyDescent="0.25">
      <c r="A44" s="537" t="s">
        <v>199</v>
      </c>
      <c r="B44" s="538">
        <v>0.54166666666666663</v>
      </c>
      <c r="C44" s="537" t="s">
        <v>203</v>
      </c>
      <c r="D44" s="536">
        <v>38</v>
      </c>
      <c r="E44" s="270" t="s">
        <v>228</v>
      </c>
      <c r="F44" s="271" t="s">
        <v>370</v>
      </c>
      <c r="G44" s="537" t="s">
        <v>203</v>
      </c>
      <c r="H44" s="536">
        <v>35</v>
      </c>
      <c r="I44" s="270" t="s">
        <v>239</v>
      </c>
      <c r="J44" s="271" t="s">
        <v>372</v>
      </c>
      <c r="K44" s="537" t="s">
        <v>203</v>
      </c>
      <c r="L44" s="536">
        <v>37</v>
      </c>
      <c r="M44" s="270" t="s">
        <v>235</v>
      </c>
      <c r="N44" s="271" t="s">
        <v>376</v>
      </c>
      <c r="O44" s="539" t="s">
        <v>203</v>
      </c>
      <c r="P44" s="536">
        <v>36</v>
      </c>
      <c r="Q44" s="270" t="s">
        <v>241</v>
      </c>
      <c r="R44" s="271" t="s">
        <v>377</v>
      </c>
    </row>
    <row r="45" spans="1:18" ht="22.5" customHeight="1" x14ac:dyDescent="0.25">
      <c r="A45" s="516"/>
      <c r="B45" s="528"/>
      <c r="C45" s="516"/>
      <c r="D45" s="519"/>
      <c r="E45" s="242" t="str">
        <f>IFERROR("（一塁側）"&amp;VLOOKUP(MIN(勝敗!E34:E38),勝敗!A2:B43,2,0),"")</f>
        <v>（一塁側）岡山県立
新見高等学校</v>
      </c>
      <c r="F45" s="263"/>
      <c r="G45" s="516"/>
      <c r="H45" s="519"/>
      <c r="I45" s="242" t="str">
        <f>IFERROR("（一塁側）"&amp;VLOOKUP(MIN(勝敗!E2:E6),勝敗!A2:B43,2,0),"")</f>
        <v>（一塁側）長崎県立
大村工業高等学校</v>
      </c>
      <c r="J45" s="263"/>
      <c r="K45" s="516"/>
      <c r="L45" s="519"/>
      <c r="M45" s="242" t="str">
        <f>IFERROR("（一塁側）"&amp;VLOOKUP(MIN(勝敗!E23:E27),勝敗!A2:B43,2,0),"")</f>
        <v>（一塁側）愛媛県立
松山工業高等学校</v>
      </c>
      <c r="N45" s="263"/>
      <c r="O45" s="522"/>
      <c r="P45" s="519"/>
      <c r="Q45" s="242" t="str">
        <f>IFERROR("（一塁側）"&amp;VLOOKUP(MIN(勝敗!E12:E17),勝敗!A2:B43,2,0),"")</f>
        <v>（一塁側）徳島県立徳島
科学技術高等学校</v>
      </c>
      <c r="R45" s="263"/>
    </row>
    <row r="46" spans="1:18" ht="22.5" customHeight="1" x14ac:dyDescent="0.25">
      <c r="A46" s="517"/>
      <c r="B46" s="529"/>
      <c r="C46" s="517"/>
      <c r="D46" s="520"/>
      <c r="E46" s="265" t="str">
        <f>IFERROR("（三塁側）"&amp;VLOOKUP(MIN(勝敗!E39:E43),勝敗!A2:B43,2,0),"")</f>
        <v>（三塁側）鹿児島県立
鹿児島工業高等学校</v>
      </c>
      <c r="F46" s="266"/>
      <c r="G46" s="517"/>
      <c r="H46" s="520"/>
      <c r="I46" s="265" t="str">
        <f>IFERROR("（三塁側）"&amp;VLOOKUP(MIN(勝敗!E7:E11),勝敗!A2:B43,2,0),"")</f>
        <v>（三塁側）広島県立
御調高等学校</v>
      </c>
      <c r="J46" s="266"/>
      <c r="K46" s="517"/>
      <c r="L46" s="520"/>
      <c r="M46" s="265" t="str">
        <f>IFERROR("（三塁側）"&amp;VLOOKUP(MIN(勝敗!E28:E33),勝敗!A2:B43,2,0),"")</f>
        <v>（三塁側）神戸野田高等学校</v>
      </c>
      <c r="N46" s="266"/>
      <c r="O46" s="523"/>
      <c r="P46" s="520"/>
      <c r="Q46" s="265" t="str">
        <f>IFERROR("（三塁側）"&amp;VLOOKUP(MIN(勝敗!E18:E22),勝敗!A2:B43,2,0),"")</f>
        <v>（三塁側）読谷高等学校</v>
      </c>
      <c r="R46" s="266"/>
    </row>
    <row r="47" spans="1:18" ht="22.5" customHeight="1" x14ac:dyDescent="0.25">
      <c r="A47" s="289" t="s">
        <v>245</v>
      </c>
      <c r="B47" s="350"/>
      <c r="C47" s="289" t="s">
        <v>228</v>
      </c>
      <c r="D47" s="290"/>
      <c r="E47" s="290"/>
      <c r="F47" s="290"/>
      <c r="G47" s="290"/>
      <c r="H47" s="290"/>
      <c r="I47" s="290"/>
      <c r="J47" s="292"/>
      <c r="K47" s="289" t="s">
        <v>247</v>
      </c>
      <c r="L47" s="290"/>
      <c r="M47" s="291"/>
      <c r="N47" s="290"/>
      <c r="O47" s="290"/>
      <c r="P47" s="290"/>
      <c r="Q47" s="291"/>
      <c r="R47" s="292"/>
    </row>
    <row r="48" spans="1:18" ht="22.5" customHeight="1" x14ac:dyDescent="0.25">
      <c r="A48" s="293" t="s">
        <v>244</v>
      </c>
      <c r="B48" s="351"/>
      <c r="C48" s="293" t="s">
        <v>248</v>
      </c>
      <c r="D48" s="294"/>
      <c r="E48" s="294"/>
      <c r="F48" s="294"/>
      <c r="G48" s="294"/>
      <c r="H48" s="294"/>
      <c r="I48" s="294"/>
      <c r="J48" s="294"/>
      <c r="K48" s="294"/>
      <c r="L48" s="294"/>
      <c r="M48" s="296"/>
      <c r="N48" s="294"/>
      <c r="O48" s="294"/>
      <c r="P48" s="294"/>
      <c r="Q48" s="296"/>
      <c r="R48" s="295"/>
    </row>
    <row r="49" spans="1:18" ht="33" x14ac:dyDescent="0.25">
      <c r="A49" s="243" t="s">
        <v>249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18" s="244" customFormat="1" ht="33" x14ac:dyDescent="0.25">
      <c r="A50" s="244" t="s">
        <v>227</v>
      </c>
      <c r="K50" s="240" t="s">
        <v>250</v>
      </c>
      <c r="L50" s="240"/>
      <c r="M50" s="240"/>
      <c r="N50" s="240"/>
      <c r="O50" s="240"/>
      <c r="P50" s="240"/>
      <c r="Q50" s="240"/>
      <c r="R50" s="303"/>
    </row>
    <row r="51" spans="1:18" ht="30" customHeight="1" x14ac:dyDescent="0.25">
      <c r="A51" s="267" t="s">
        <v>185</v>
      </c>
      <c r="B51" s="269"/>
      <c r="C51" s="267" t="s">
        <v>186</v>
      </c>
      <c r="D51" s="268"/>
      <c r="E51" s="268"/>
      <c r="F51" s="269"/>
      <c r="G51" s="267" t="s">
        <v>187</v>
      </c>
      <c r="H51" s="268"/>
      <c r="I51" s="268"/>
      <c r="J51" s="269"/>
      <c r="K51" s="267" t="s">
        <v>188</v>
      </c>
      <c r="L51" s="268"/>
      <c r="M51" s="268"/>
      <c r="N51" s="269"/>
      <c r="O51" s="281" t="s">
        <v>189</v>
      </c>
      <c r="P51" s="268"/>
      <c r="Q51" s="268"/>
      <c r="R51" s="269"/>
    </row>
    <row r="52" spans="1:18" s="241" customFormat="1" ht="76.5" x14ac:dyDescent="0.25">
      <c r="A52" s="272" t="s">
        <v>190</v>
      </c>
      <c r="B52" s="352" t="s">
        <v>191</v>
      </c>
      <c r="C52" s="283" t="s">
        <v>192</v>
      </c>
      <c r="D52" s="273" t="s">
        <v>193</v>
      </c>
      <c r="E52" s="274" t="s">
        <v>194</v>
      </c>
      <c r="F52" s="275" t="s">
        <v>195</v>
      </c>
      <c r="G52" s="283" t="s">
        <v>192</v>
      </c>
      <c r="H52" s="273" t="s">
        <v>193</v>
      </c>
      <c r="I52" s="274" t="s">
        <v>194</v>
      </c>
      <c r="J52" s="275" t="s">
        <v>195</v>
      </c>
      <c r="K52" s="283" t="s">
        <v>192</v>
      </c>
      <c r="L52" s="273" t="s">
        <v>193</v>
      </c>
      <c r="M52" s="274" t="s">
        <v>194</v>
      </c>
      <c r="N52" s="275" t="s">
        <v>195</v>
      </c>
      <c r="O52" s="282" t="s">
        <v>192</v>
      </c>
      <c r="P52" s="273" t="s">
        <v>193</v>
      </c>
      <c r="Q52" s="274" t="s">
        <v>194</v>
      </c>
      <c r="R52" s="275" t="s">
        <v>195</v>
      </c>
    </row>
    <row r="53" spans="1:18" ht="50.1" customHeight="1" x14ac:dyDescent="0.25">
      <c r="A53" s="515" t="s">
        <v>196</v>
      </c>
      <c r="B53" s="527">
        <v>0.375</v>
      </c>
      <c r="C53" s="515" t="s">
        <v>204</v>
      </c>
      <c r="D53" s="518">
        <v>39</v>
      </c>
      <c r="E53" s="276" t="s">
        <v>230</v>
      </c>
      <c r="F53" s="277" t="s">
        <v>232</v>
      </c>
      <c r="G53" s="515" t="s">
        <v>204</v>
      </c>
      <c r="H53" s="518">
        <v>40</v>
      </c>
      <c r="I53" s="276" t="s">
        <v>241</v>
      </c>
      <c r="J53" s="277" t="s">
        <v>229</v>
      </c>
      <c r="K53" s="541"/>
      <c r="L53" s="533"/>
      <c r="M53" s="279"/>
      <c r="N53" s="284"/>
      <c r="O53" s="544"/>
      <c r="P53" s="533"/>
      <c r="Q53" s="279"/>
      <c r="R53" s="284"/>
    </row>
    <row r="54" spans="1:18" ht="22.5" customHeight="1" x14ac:dyDescent="0.25">
      <c r="A54" s="516"/>
      <c r="B54" s="528"/>
      <c r="C54" s="516"/>
      <c r="D54" s="519"/>
      <c r="E54" s="242" t="str">
        <f>IFERROR("（一塁側）"&amp;VLOOKUP(MIN(勝敗!F2:F11),勝敗!A2:B43,2,0),"")</f>
        <v/>
      </c>
      <c r="F54" s="263"/>
      <c r="G54" s="516"/>
      <c r="H54" s="519"/>
      <c r="I54" s="242" t="str">
        <f>IFERROR("（一塁側）"&amp;VLOOKUP(MIN(勝敗!F23:F33),勝敗!A2:B43,2,0),"")</f>
        <v/>
      </c>
      <c r="J54" s="263"/>
      <c r="K54" s="542"/>
      <c r="L54" s="534"/>
      <c r="M54" s="262"/>
      <c r="N54" s="285"/>
      <c r="O54" s="545"/>
      <c r="P54" s="534"/>
      <c r="Q54" s="262"/>
      <c r="R54" s="285"/>
    </row>
    <row r="55" spans="1:18" ht="22.5" customHeight="1" x14ac:dyDescent="0.25">
      <c r="A55" s="517"/>
      <c r="B55" s="529"/>
      <c r="C55" s="517"/>
      <c r="D55" s="520"/>
      <c r="E55" s="265" t="str">
        <f>IFERROR("（三塁側）"&amp;VLOOKUP(MIN(勝敗!F12:F22),勝敗!A2:B43,2,0),"")</f>
        <v/>
      </c>
      <c r="F55" s="266"/>
      <c r="G55" s="517"/>
      <c r="H55" s="520"/>
      <c r="I55" s="265" t="str">
        <f>IFERROR("（三塁側）"&amp;VLOOKUP(MIN(勝敗!F34:F43),勝敗!A2:B43,2,0),"")</f>
        <v/>
      </c>
      <c r="J55" s="266"/>
      <c r="K55" s="543"/>
      <c r="L55" s="535"/>
      <c r="M55" s="287"/>
      <c r="N55" s="286"/>
      <c r="O55" s="546"/>
      <c r="P55" s="535"/>
      <c r="Q55" s="287"/>
      <c r="R55" s="286"/>
    </row>
    <row r="56" spans="1:18" ht="50.1" customHeight="1" x14ac:dyDescent="0.25">
      <c r="A56" s="537" t="s">
        <v>198</v>
      </c>
      <c r="B56" s="538">
        <v>0.5</v>
      </c>
      <c r="C56" s="537" t="s">
        <v>205</v>
      </c>
      <c r="D56" s="536">
        <v>41</v>
      </c>
      <c r="E56" s="270" t="s">
        <v>232</v>
      </c>
      <c r="F56" s="271" t="s">
        <v>229</v>
      </c>
      <c r="G56" s="547"/>
      <c r="H56" s="540"/>
      <c r="I56" s="278"/>
      <c r="J56" s="288"/>
      <c r="K56" s="547"/>
      <c r="L56" s="540"/>
      <c r="M56" s="278"/>
      <c r="N56" s="288"/>
      <c r="O56" s="548"/>
      <c r="P56" s="540"/>
      <c r="Q56" s="278"/>
      <c r="R56" s="288"/>
    </row>
    <row r="57" spans="1:18" ht="22.5" customHeight="1" x14ac:dyDescent="0.25">
      <c r="A57" s="516"/>
      <c r="B57" s="528"/>
      <c r="C57" s="516"/>
      <c r="D57" s="519"/>
      <c r="E57" s="242" t="str">
        <f>IFERROR("（一塁側）"&amp;VLOOKUP(MIN(勝敗!G2:G22),勝敗!A2:B43,2,0),"")</f>
        <v/>
      </c>
      <c r="F57" s="263"/>
      <c r="G57" s="542"/>
      <c r="H57" s="534"/>
      <c r="I57" s="262"/>
      <c r="J57" s="285"/>
      <c r="K57" s="542"/>
      <c r="L57" s="534"/>
      <c r="M57" s="262"/>
      <c r="N57" s="285"/>
      <c r="O57" s="545"/>
      <c r="P57" s="534"/>
      <c r="Q57" s="262"/>
      <c r="R57" s="285"/>
    </row>
    <row r="58" spans="1:18" ht="22.5" customHeight="1" x14ac:dyDescent="0.25">
      <c r="A58" s="517"/>
      <c r="B58" s="529"/>
      <c r="C58" s="517"/>
      <c r="D58" s="520"/>
      <c r="E58" s="265" t="str">
        <f>IFERROR("（三塁側）"&amp;VLOOKUP(MIN(勝敗!G23:G43),勝敗!A2:B43,2,0),"")</f>
        <v/>
      </c>
      <c r="F58" s="266"/>
      <c r="G58" s="543"/>
      <c r="H58" s="535"/>
      <c r="I58" s="287"/>
      <c r="J58" s="286"/>
      <c r="K58" s="543"/>
      <c r="L58" s="535"/>
      <c r="M58" s="287"/>
      <c r="N58" s="286"/>
      <c r="O58" s="546"/>
      <c r="P58" s="535"/>
      <c r="Q58" s="287"/>
      <c r="R58" s="286"/>
    </row>
    <row r="59" spans="1:18" ht="22.5" customHeight="1" x14ac:dyDescent="0.25">
      <c r="A59" s="289" t="s">
        <v>245</v>
      </c>
      <c r="B59" s="350"/>
      <c r="C59" s="289" t="s">
        <v>247</v>
      </c>
      <c r="D59" s="290"/>
      <c r="E59" s="290"/>
      <c r="F59" s="290"/>
      <c r="G59" s="290"/>
      <c r="H59" s="290"/>
      <c r="I59" s="290"/>
      <c r="J59" s="292"/>
      <c r="K59" s="297"/>
      <c r="L59" s="297"/>
      <c r="M59" s="298"/>
      <c r="N59" s="297"/>
      <c r="O59" s="297"/>
      <c r="P59" s="297"/>
      <c r="Q59" s="298"/>
      <c r="R59" s="299"/>
    </row>
    <row r="60" spans="1:18" ht="22.5" customHeight="1" x14ac:dyDescent="0.25">
      <c r="A60" s="293" t="s">
        <v>244</v>
      </c>
      <c r="B60" s="351"/>
      <c r="C60" s="293" t="s">
        <v>248</v>
      </c>
      <c r="D60" s="294"/>
      <c r="E60" s="294"/>
      <c r="F60" s="294"/>
      <c r="G60" s="294"/>
      <c r="H60" s="294"/>
      <c r="I60" s="294"/>
      <c r="J60" s="295"/>
      <c r="K60" s="300"/>
      <c r="L60" s="300"/>
      <c r="M60" s="301"/>
      <c r="N60" s="300"/>
      <c r="O60" s="300"/>
      <c r="P60" s="300"/>
      <c r="Q60" s="301"/>
      <c r="R60" s="302"/>
    </row>
  </sheetData>
  <mergeCells count="120">
    <mergeCell ref="P56:P58"/>
    <mergeCell ref="K53:K55"/>
    <mergeCell ref="L53:L55"/>
    <mergeCell ref="O53:O55"/>
    <mergeCell ref="P53:P55"/>
    <mergeCell ref="A56:A58"/>
    <mergeCell ref="B56:B58"/>
    <mergeCell ref="C56:C58"/>
    <mergeCell ref="D56:D58"/>
    <mergeCell ref="G56:G58"/>
    <mergeCell ref="H56:H58"/>
    <mergeCell ref="A53:A55"/>
    <mergeCell ref="B53:B55"/>
    <mergeCell ref="C53:C55"/>
    <mergeCell ref="D53:D55"/>
    <mergeCell ref="G53:G55"/>
    <mergeCell ref="H53:H55"/>
    <mergeCell ref="K56:K58"/>
    <mergeCell ref="L56:L58"/>
    <mergeCell ref="O56:O58"/>
    <mergeCell ref="P41:P43"/>
    <mergeCell ref="A44:A46"/>
    <mergeCell ref="B44:B46"/>
    <mergeCell ref="C44:C46"/>
    <mergeCell ref="D44:D46"/>
    <mergeCell ref="G44:G46"/>
    <mergeCell ref="H44:H46"/>
    <mergeCell ref="K44:K46"/>
    <mergeCell ref="L44:L46"/>
    <mergeCell ref="O44:O46"/>
    <mergeCell ref="P44:P46"/>
    <mergeCell ref="A41:A43"/>
    <mergeCell ref="B41:B43"/>
    <mergeCell ref="C41:C43"/>
    <mergeCell ref="D41:D43"/>
    <mergeCell ref="G41:G43"/>
    <mergeCell ref="H41:H43"/>
    <mergeCell ref="K41:K43"/>
    <mergeCell ref="L41:L43"/>
    <mergeCell ref="O41:O43"/>
    <mergeCell ref="P29:P31"/>
    <mergeCell ref="A38:A40"/>
    <mergeCell ref="B38:B40"/>
    <mergeCell ref="C38:C40"/>
    <mergeCell ref="D38:D40"/>
    <mergeCell ref="G38:G40"/>
    <mergeCell ref="H38:H40"/>
    <mergeCell ref="K38:K40"/>
    <mergeCell ref="L38:L40"/>
    <mergeCell ref="O38:O40"/>
    <mergeCell ref="P38:P40"/>
    <mergeCell ref="A29:A31"/>
    <mergeCell ref="B29:B31"/>
    <mergeCell ref="C29:C31"/>
    <mergeCell ref="D29:D31"/>
    <mergeCell ref="G29:G31"/>
    <mergeCell ref="H29:H31"/>
    <mergeCell ref="K29:K31"/>
    <mergeCell ref="L29:L31"/>
    <mergeCell ref="O29:O31"/>
    <mergeCell ref="P23:P25"/>
    <mergeCell ref="A26:A28"/>
    <mergeCell ref="B26:B28"/>
    <mergeCell ref="C26:C28"/>
    <mergeCell ref="D26:D28"/>
    <mergeCell ref="G26:G28"/>
    <mergeCell ref="H26:H28"/>
    <mergeCell ref="K26:K28"/>
    <mergeCell ref="L26:L28"/>
    <mergeCell ref="O26:O28"/>
    <mergeCell ref="P26:P28"/>
    <mergeCell ref="A23:A25"/>
    <mergeCell ref="B23:B25"/>
    <mergeCell ref="C23:C25"/>
    <mergeCell ref="D23:D25"/>
    <mergeCell ref="G23:G25"/>
    <mergeCell ref="H23:H25"/>
    <mergeCell ref="K23:K25"/>
    <mergeCell ref="L23:L25"/>
    <mergeCell ref="O23:O25"/>
    <mergeCell ref="P11:P13"/>
    <mergeCell ref="A20:A22"/>
    <mergeCell ref="B20:B22"/>
    <mergeCell ref="C20:C22"/>
    <mergeCell ref="D20:D22"/>
    <mergeCell ref="G20:G22"/>
    <mergeCell ref="H20:H22"/>
    <mergeCell ref="K20:K22"/>
    <mergeCell ref="L20:L22"/>
    <mergeCell ref="O20:O22"/>
    <mergeCell ref="P20:P22"/>
    <mergeCell ref="A11:A13"/>
    <mergeCell ref="B11:B13"/>
    <mergeCell ref="C11:C13"/>
    <mergeCell ref="D11:D13"/>
    <mergeCell ref="G11:G13"/>
    <mergeCell ref="H11:H13"/>
    <mergeCell ref="K11:K13"/>
    <mergeCell ref="L11:L13"/>
    <mergeCell ref="O11:O13"/>
    <mergeCell ref="K5:K7"/>
    <mergeCell ref="L5:L7"/>
    <mergeCell ref="O5:O7"/>
    <mergeCell ref="P5:P7"/>
    <mergeCell ref="A8:A10"/>
    <mergeCell ref="B8:B10"/>
    <mergeCell ref="C8:C10"/>
    <mergeCell ref="D8:D10"/>
    <mergeCell ref="G8:G10"/>
    <mergeCell ref="H8:H10"/>
    <mergeCell ref="A5:A7"/>
    <mergeCell ref="B5:B7"/>
    <mergeCell ref="C5:C7"/>
    <mergeCell ref="D5:D7"/>
    <mergeCell ref="G5:G7"/>
    <mergeCell ref="H5:H7"/>
    <mergeCell ref="K8:K10"/>
    <mergeCell ref="L8:L10"/>
    <mergeCell ref="O8:O10"/>
    <mergeCell ref="P8:P10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4294967293" r:id="rId1"/>
  <rowBreaks count="3" manualBreakCount="3">
    <brk id="15" max="16383" man="1"/>
    <brk id="33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workbookViewId="0">
      <selection activeCell="H1" sqref="H1:K1048576"/>
    </sheetView>
  </sheetViews>
  <sheetFormatPr defaultRowHeight="18.75" x14ac:dyDescent="0.25"/>
  <cols>
    <col min="1" max="1" width="7.125" style="234" customWidth="1"/>
    <col min="2" max="3" width="9" style="234"/>
    <col min="4" max="4" width="9" style="234" customWidth="1"/>
    <col min="5" max="5" width="2.625" style="233" customWidth="1"/>
    <col min="6" max="6" width="7.125" style="234" customWidth="1"/>
    <col min="7" max="7" width="9" style="233"/>
    <col min="8" max="11" width="9" style="234" customWidth="1"/>
    <col min="12" max="16384" width="9" style="233"/>
  </cols>
  <sheetData>
    <row r="1" spans="1:11" x14ac:dyDescent="0.25">
      <c r="A1" s="246" t="s">
        <v>222</v>
      </c>
      <c r="B1" s="246"/>
      <c r="C1" s="246"/>
      <c r="D1" s="246"/>
      <c r="F1" s="246" t="s">
        <v>223</v>
      </c>
      <c r="G1" s="246"/>
      <c r="H1" s="246"/>
      <c r="I1" s="246"/>
      <c r="J1" s="246"/>
      <c r="K1" s="246"/>
    </row>
    <row r="2" spans="1:11" x14ac:dyDescent="0.25">
      <c r="A2" s="254" t="s">
        <v>220</v>
      </c>
      <c r="B2" s="255" t="s">
        <v>218</v>
      </c>
      <c r="C2" s="255" t="s">
        <v>221</v>
      </c>
      <c r="D2" s="256" t="s">
        <v>219</v>
      </c>
      <c r="F2" s="254" t="s">
        <v>220</v>
      </c>
      <c r="G2" s="255" t="s">
        <v>221</v>
      </c>
      <c r="H2" s="255" t="s">
        <v>209</v>
      </c>
      <c r="I2" s="255" t="s">
        <v>213</v>
      </c>
      <c r="J2" s="255" t="s">
        <v>211</v>
      </c>
      <c r="K2" s="256" t="s">
        <v>212</v>
      </c>
    </row>
    <row r="3" spans="1:11" x14ac:dyDescent="0.25">
      <c r="A3" s="549" t="s">
        <v>206</v>
      </c>
      <c r="B3" s="252">
        <v>1</v>
      </c>
      <c r="C3" s="252" t="s">
        <v>207</v>
      </c>
      <c r="D3" s="553" t="s">
        <v>209</v>
      </c>
      <c r="F3" s="561" t="s">
        <v>206</v>
      </c>
      <c r="G3" s="247" t="s">
        <v>207</v>
      </c>
      <c r="H3" s="247">
        <v>1</v>
      </c>
      <c r="I3" s="247">
        <v>9</v>
      </c>
      <c r="J3" s="247">
        <v>3</v>
      </c>
      <c r="K3" s="248">
        <v>6</v>
      </c>
    </row>
    <row r="4" spans="1:11" x14ac:dyDescent="0.25">
      <c r="A4" s="550"/>
      <c r="B4" s="245">
        <v>2</v>
      </c>
      <c r="C4" s="245" t="s">
        <v>208</v>
      </c>
      <c r="D4" s="554"/>
      <c r="F4" s="562"/>
      <c r="G4" s="245" t="s">
        <v>208</v>
      </c>
      <c r="H4" s="245">
        <v>2</v>
      </c>
      <c r="I4" s="245">
        <v>10</v>
      </c>
      <c r="J4" s="245">
        <v>4</v>
      </c>
      <c r="K4" s="249">
        <v>7</v>
      </c>
    </row>
    <row r="5" spans="1:11" x14ac:dyDescent="0.25">
      <c r="A5" s="550"/>
      <c r="B5" s="245">
        <v>3</v>
      </c>
      <c r="C5" s="245" t="s">
        <v>207</v>
      </c>
      <c r="D5" s="555" t="s">
        <v>211</v>
      </c>
      <c r="F5" s="563"/>
      <c r="G5" s="250" t="s">
        <v>210</v>
      </c>
      <c r="H5" s="257"/>
      <c r="I5" s="257"/>
      <c r="J5" s="250">
        <v>5</v>
      </c>
      <c r="K5" s="251">
        <v>8</v>
      </c>
    </row>
    <row r="6" spans="1:11" x14ac:dyDescent="0.25">
      <c r="A6" s="550"/>
      <c r="B6" s="245">
        <v>4</v>
      </c>
      <c r="C6" s="245" t="s">
        <v>208</v>
      </c>
      <c r="D6" s="554"/>
      <c r="F6" s="561" t="s">
        <v>214</v>
      </c>
      <c r="G6" s="247" t="s">
        <v>207</v>
      </c>
      <c r="H6" s="247">
        <v>19</v>
      </c>
      <c r="I6" s="247">
        <v>15</v>
      </c>
      <c r="J6" s="247">
        <v>23</v>
      </c>
      <c r="K6" s="248">
        <v>11</v>
      </c>
    </row>
    <row r="7" spans="1:11" x14ac:dyDescent="0.25">
      <c r="A7" s="550"/>
      <c r="B7" s="245">
        <v>5</v>
      </c>
      <c r="C7" s="245" t="s">
        <v>210</v>
      </c>
      <c r="D7" s="554"/>
      <c r="F7" s="562"/>
      <c r="G7" s="245" t="s">
        <v>208</v>
      </c>
      <c r="H7" s="245">
        <v>20</v>
      </c>
      <c r="I7" s="245">
        <v>16</v>
      </c>
      <c r="J7" s="245">
        <v>24</v>
      </c>
      <c r="K7" s="249">
        <v>12</v>
      </c>
    </row>
    <row r="8" spans="1:11" x14ac:dyDescent="0.25">
      <c r="A8" s="550"/>
      <c r="B8" s="245">
        <v>6</v>
      </c>
      <c r="C8" s="245" t="s">
        <v>207</v>
      </c>
      <c r="D8" s="555" t="s">
        <v>212</v>
      </c>
      <c r="F8" s="562"/>
      <c r="G8" s="245" t="s">
        <v>210</v>
      </c>
      <c r="H8" s="245">
        <v>21</v>
      </c>
      <c r="I8" s="245">
        <v>17</v>
      </c>
      <c r="J8" s="245">
        <v>25</v>
      </c>
      <c r="K8" s="249">
        <v>13</v>
      </c>
    </row>
    <row r="9" spans="1:11" x14ac:dyDescent="0.25">
      <c r="A9" s="550"/>
      <c r="B9" s="245">
        <v>7</v>
      </c>
      <c r="C9" s="245" t="s">
        <v>208</v>
      </c>
      <c r="D9" s="554"/>
      <c r="F9" s="563"/>
      <c r="G9" s="250" t="s">
        <v>215</v>
      </c>
      <c r="H9" s="250">
        <v>22</v>
      </c>
      <c r="I9" s="250">
        <v>18</v>
      </c>
      <c r="J9" s="250">
        <v>26</v>
      </c>
      <c r="K9" s="251">
        <v>14</v>
      </c>
    </row>
    <row r="10" spans="1:11" x14ac:dyDescent="0.25">
      <c r="A10" s="550"/>
      <c r="B10" s="245">
        <v>8</v>
      </c>
      <c r="C10" s="245" t="s">
        <v>210</v>
      </c>
      <c r="D10" s="554"/>
      <c r="F10" s="561" t="s">
        <v>216</v>
      </c>
      <c r="G10" s="247" t="s">
        <v>207</v>
      </c>
      <c r="H10" s="247">
        <v>33</v>
      </c>
      <c r="I10" s="247">
        <v>27</v>
      </c>
      <c r="J10" s="247">
        <v>31</v>
      </c>
      <c r="K10" s="248">
        <v>29</v>
      </c>
    </row>
    <row r="11" spans="1:11" x14ac:dyDescent="0.25">
      <c r="A11" s="550"/>
      <c r="B11" s="245">
        <v>9</v>
      </c>
      <c r="C11" s="245" t="s">
        <v>207</v>
      </c>
      <c r="D11" s="555" t="s">
        <v>213</v>
      </c>
      <c r="F11" s="562"/>
      <c r="G11" s="245" t="s">
        <v>208</v>
      </c>
      <c r="H11" s="245">
        <v>34</v>
      </c>
      <c r="I11" s="245">
        <v>28</v>
      </c>
      <c r="J11" s="245">
        <v>32</v>
      </c>
      <c r="K11" s="249">
        <v>30</v>
      </c>
    </row>
    <row r="12" spans="1:11" x14ac:dyDescent="0.25">
      <c r="A12" s="551"/>
      <c r="B12" s="250">
        <v>10</v>
      </c>
      <c r="C12" s="250" t="s">
        <v>208</v>
      </c>
      <c r="D12" s="556"/>
      <c r="F12" s="563"/>
      <c r="G12" s="250" t="s">
        <v>210</v>
      </c>
      <c r="H12" s="250">
        <v>38</v>
      </c>
      <c r="I12" s="250">
        <v>35</v>
      </c>
      <c r="J12" s="250">
        <v>37</v>
      </c>
      <c r="K12" s="251">
        <v>36</v>
      </c>
    </row>
    <row r="13" spans="1:11" x14ac:dyDescent="0.25">
      <c r="A13" s="552" t="s">
        <v>214</v>
      </c>
      <c r="B13" s="247">
        <v>11</v>
      </c>
      <c r="C13" s="247" t="s">
        <v>207</v>
      </c>
      <c r="D13" s="557" t="s">
        <v>212</v>
      </c>
      <c r="F13" s="564" t="s">
        <v>217</v>
      </c>
      <c r="G13" s="252" t="s">
        <v>207</v>
      </c>
      <c r="H13" s="252">
        <v>39</v>
      </c>
      <c r="I13" s="252">
        <v>40</v>
      </c>
      <c r="J13" s="259"/>
      <c r="K13" s="260"/>
    </row>
    <row r="14" spans="1:11" x14ac:dyDescent="0.25">
      <c r="A14" s="550"/>
      <c r="B14" s="245">
        <v>12</v>
      </c>
      <c r="C14" s="245" t="s">
        <v>208</v>
      </c>
      <c r="D14" s="558"/>
      <c r="F14" s="563"/>
      <c r="G14" s="250" t="s">
        <v>208</v>
      </c>
      <c r="H14" s="250">
        <v>41</v>
      </c>
      <c r="I14" s="257"/>
      <c r="J14" s="257"/>
      <c r="K14" s="258"/>
    </row>
    <row r="15" spans="1:11" x14ac:dyDescent="0.25">
      <c r="A15" s="550"/>
      <c r="B15" s="245">
        <v>13</v>
      </c>
      <c r="C15" s="245" t="s">
        <v>210</v>
      </c>
      <c r="D15" s="558"/>
    </row>
    <row r="16" spans="1:11" x14ac:dyDescent="0.25">
      <c r="A16" s="550"/>
      <c r="B16" s="245">
        <v>14</v>
      </c>
      <c r="C16" s="245" t="s">
        <v>215</v>
      </c>
      <c r="D16" s="558"/>
    </row>
    <row r="17" spans="1:4" x14ac:dyDescent="0.25">
      <c r="A17" s="550"/>
      <c r="B17" s="245">
        <v>15</v>
      </c>
      <c r="C17" s="245" t="s">
        <v>207</v>
      </c>
      <c r="D17" s="559" t="s">
        <v>213</v>
      </c>
    </row>
    <row r="18" spans="1:4" x14ac:dyDescent="0.25">
      <c r="A18" s="550"/>
      <c r="B18" s="245">
        <v>16</v>
      </c>
      <c r="C18" s="245" t="s">
        <v>208</v>
      </c>
      <c r="D18" s="558"/>
    </row>
    <row r="19" spans="1:4" x14ac:dyDescent="0.25">
      <c r="A19" s="550"/>
      <c r="B19" s="245">
        <v>17</v>
      </c>
      <c r="C19" s="245" t="s">
        <v>210</v>
      </c>
      <c r="D19" s="558"/>
    </row>
    <row r="20" spans="1:4" x14ac:dyDescent="0.25">
      <c r="A20" s="550"/>
      <c r="B20" s="245">
        <v>18</v>
      </c>
      <c r="C20" s="245" t="s">
        <v>215</v>
      </c>
      <c r="D20" s="558"/>
    </row>
    <row r="21" spans="1:4" x14ac:dyDescent="0.25">
      <c r="A21" s="550"/>
      <c r="B21" s="245">
        <v>19</v>
      </c>
      <c r="C21" s="245" t="s">
        <v>207</v>
      </c>
      <c r="D21" s="559" t="s">
        <v>209</v>
      </c>
    </row>
    <row r="22" spans="1:4" x14ac:dyDescent="0.25">
      <c r="A22" s="550"/>
      <c r="B22" s="245">
        <v>20</v>
      </c>
      <c r="C22" s="245" t="s">
        <v>208</v>
      </c>
      <c r="D22" s="558"/>
    </row>
    <row r="23" spans="1:4" x14ac:dyDescent="0.25">
      <c r="A23" s="550"/>
      <c r="B23" s="245">
        <v>21</v>
      </c>
      <c r="C23" s="245" t="s">
        <v>210</v>
      </c>
      <c r="D23" s="558"/>
    </row>
    <row r="24" spans="1:4" x14ac:dyDescent="0.25">
      <c r="A24" s="550"/>
      <c r="B24" s="245">
        <v>22</v>
      </c>
      <c r="C24" s="245" t="s">
        <v>215</v>
      </c>
      <c r="D24" s="558"/>
    </row>
    <row r="25" spans="1:4" x14ac:dyDescent="0.25">
      <c r="A25" s="550"/>
      <c r="B25" s="245">
        <v>23</v>
      </c>
      <c r="C25" s="245" t="s">
        <v>207</v>
      </c>
      <c r="D25" s="559" t="s">
        <v>211</v>
      </c>
    </row>
    <row r="26" spans="1:4" x14ac:dyDescent="0.25">
      <c r="A26" s="550"/>
      <c r="B26" s="245">
        <v>24</v>
      </c>
      <c r="C26" s="245" t="s">
        <v>208</v>
      </c>
      <c r="D26" s="558"/>
    </row>
    <row r="27" spans="1:4" x14ac:dyDescent="0.25">
      <c r="A27" s="550"/>
      <c r="B27" s="245">
        <v>25</v>
      </c>
      <c r="C27" s="245" t="s">
        <v>210</v>
      </c>
      <c r="D27" s="558"/>
    </row>
    <row r="28" spans="1:4" x14ac:dyDescent="0.25">
      <c r="A28" s="551"/>
      <c r="B28" s="250">
        <v>26</v>
      </c>
      <c r="C28" s="250" t="s">
        <v>215</v>
      </c>
      <c r="D28" s="560"/>
    </row>
    <row r="29" spans="1:4" x14ac:dyDescent="0.25">
      <c r="A29" s="552" t="s">
        <v>216</v>
      </c>
      <c r="B29" s="247">
        <v>27</v>
      </c>
      <c r="C29" s="247" t="s">
        <v>207</v>
      </c>
      <c r="D29" s="557" t="s">
        <v>213</v>
      </c>
    </row>
    <row r="30" spans="1:4" x14ac:dyDescent="0.25">
      <c r="A30" s="550"/>
      <c r="B30" s="245">
        <v>28</v>
      </c>
      <c r="C30" s="245" t="s">
        <v>208</v>
      </c>
      <c r="D30" s="558"/>
    </row>
    <row r="31" spans="1:4" x14ac:dyDescent="0.25">
      <c r="A31" s="550"/>
      <c r="B31" s="245">
        <v>29</v>
      </c>
      <c r="C31" s="245" t="s">
        <v>207</v>
      </c>
      <c r="D31" s="559" t="s">
        <v>212</v>
      </c>
    </row>
    <row r="32" spans="1:4" x14ac:dyDescent="0.25">
      <c r="A32" s="550"/>
      <c r="B32" s="245">
        <v>30</v>
      </c>
      <c r="C32" s="245" t="s">
        <v>208</v>
      </c>
      <c r="D32" s="558"/>
    </row>
    <row r="33" spans="1:4" x14ac:dyDescent="0.25">
      <c r="A33" s="550"/>
      <c r="B33" s="245">
        <v>31</v>
      </c>
      <c r="C33" s="245" t="s">
        <v>207</v>
      </c>
      <c r="D33" s="559" t="s">
        <v>211</v>
      </c>
    </row>
    <row r="34" spans="1:4" x14ac:dyDescent="0.25">
      <c r="A34" s="550"/>
      <c r="B34" s="245">
        <v>32</v>
      </c>
      <c r="C34" s="245" t="s">
        <v>208</v>
      </c>
      <c r="D34" s="558"/>
    </row>
    <row r="35" spans="1:4" x14ac:dyDescent="0.25">
      <c r="A35" s="550"/>
      <c r="B35" s="245">
        <v>33</v>
      </c>
      <c r="C35" s="245" t="s">
        <v>207</v>
      </c>
      <c r="D35" s="559" t="s">
        <v>209</v>
      </c>
    </row>
    <row r="36" spans="1:4" x14ac:dyDescent="0.25">
      <c r="A36" s="550"/>
      <c r="B36" s="245">
        <v>34</v>
      </c>
      <c r="C36" s="245" t="s">
        <v>208</v>
      </c>
      <c r="D36" s="558"/>
    </row>
    <row r="37" spans="1:4" x14ac:dyDescent="0.25">
      <c r="A37" s="550"/>
      <c r="B37" s="245">
        <v>35</v>
      </c>
      <c r="C37" s="245" t="s">
        <v>210</v>
      </c>
      <c r="D37" s="249" t="s">
        <v>213</v>
      </c>
    </row>
    <row r="38" spans="1:4" x14ac:dyDescent="0.25">
      <c r="A38" s="550"/>
      <c r="B38" s="245">
        <v>36</v>
      </c>
      <c r="C38" s="245" t="s">
        <v>210</v>
      </c>
      <c r="D38" s="249" t="s">
        <v>212</v>
      </c>
    </row>
    <row r="39" spans="1:4" x14ac:dyDescent="0.25">
      <c r="A39" s="550"/>
      <c r="B39" s="245">
        <v>37</v>
      </c>
      <c r="C39" s="245" t="s">
        <v>210</v>
      </c>
      <c r="D39" s="249" t="s">
        <v>211</v>
      </c>
    </row>
    <row r="40" spans="1:4" x14ac:dyDescent="0.25">
      <c r="A40" s="551"/>
      <c r="B40" s="250">
        <v>38</v>
      </c>
      <c r="C40" s="250" t="s">
        <v>210</v>
      </c>
      <c r="D40" s="251" t="s">
        <v>209</v>
      </c>
    </row>
    <row r="41" spans="1:4" x14ac:dyDescent="0.25">
      <c r="A41" s="549" t="s">
        <v>217</v>
      </c>
      <c r="B41" s="252">
        <v>39</v>
      </c>
      <c r="C41" s="252" t="s">
        <v>207</v>
      </c>
      <c r="D41" s="253" t="s">
        <v>209</v>
      </c>
    </row>
    <row r="42" spans="1:4" x14ac:dyDescent="0.25">
      <c r="A42" s="550"/>
      <c r="B42" s="245">
        <v>40</v>
      </c>
      <c r="C42" s="245" t="s">
        <v>207</v>
      </c>
      <c r="D42" s="249" t="s">
        <v>213</v>
      </c>
    </row>
    <row r="43" spans="1:4" x14ac:dyDescent="0.25">
      <c r="A43" s="551"/>
      <c r="B43" s="250">
        <v>41</v>
      </c>
      <c r="C43" s="250" t="s">
        <v>208</v>
      </c>
      <c r="D43" s="251" t="s">
        <v>209</v>
      </c>
    </row>
  </sheetData>
  <mergeCells count="20">
    <mergeCell ref="F3:F5"/>
    <mergeCell ref="F6:F9"/>
    <mergeCell ref="F10:F12"/>
    <mergeCell ref="F13:F14"/>
    <mergeCell ref="D35:D36"/>
    <mergeCell ref="A3:A12"/>
    <mergeCell ref="A13:A28"/>
    <mergeCell ref="A29:A40"/>
    <mergeCell ref="A41:A43"/>
    <mergeCell ref="D3:D4"/>
    <mergeCell ref="D5:D7"/>
    <mergeCell ref="D8:D10"/>
    <mergeCell ref="D11:D12"/>
    <mergeCell ref="D13:D16"/>
    <mergeCell ref="D17:D20"/>
    <mergeCell ref="D21:D24"/>
    <mergeCell ref="D25:D28"/>
    <mergeCell ref="D29:D30"/>
    <mergeCell ref="D31:D32"/>
    <mergeCell ref="D33:D34"/>
  </mergeCells>
  <phoneticPr fontId="4"/>
  <printOptions horizontalCentered="1"/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showGridLines="0" zoomScaleNormal="100" workbookViewId="0"/>
  </sheetViews>
  <sheetFormatPr defaultRowHeight="18.75" x14ac:dyDescent="0.25"/>
  <cols>
    <col min="1" max="1" width="15.625" style="307" customWidth="1"/>
    <col min="2" max="5" width="28.625" style="307" customWidth="1"/>
    <col min="6" max="16384" width="9" style="307"/>
  </cols>
  <sheetData>
    <row r="1" spans="1:5" ht="97.5" customHeight="1" thickTop="1" x14ac:dyDescent="0.25">
      <c r="A1" s="334" t="s">
        <v>251</v>
      </c>
      <c r="B1" s="335"/>
      <c r="C1" s="335"/>
      <c r="D1" s="336"/>
      <c r="E1" s="337"/>
    </row>
    <row r="2" spans="1:5" ht="97.5" customHeight="1" thickBot="1" x14ac:dyDescent="0.3">
      <c r="A2" s="338" t="s">
        <v>252</v>
      </c>
      <c r="B2" s="339"/>
      <c r="C2" s="340"/>
      <c r="D2" s="339" t="s">
        <v>253</v>
      </c>
      <c r="E2" s="341"/>
    </row>
    <row r="3" spans="1:5" ht="45.75" thickTop="1" x14ac:dyDescent="0.25">
      <c r="A3" s="342"/>
      <c r="B3" s="343" t="s">
        <v>254</v>
      </c>
      <c r="C3" s="343" t="s">
        <v>255</v>
      </c>
      <c r="D3" s="344" t="s">
        <v>357</v>
      </c>
      <c r="E3" s="345" t="s">
        <v>256</v>
      </c>
    </row>
    <row r="4" spans="1:5" ht="73.5" customHeight="1" x14ac:dyDescent="0.25">
      <c r="A4" s="346" t="s">
        <v>257</v>
      </c>
      <c r="B4" s="320"/>
      <c r="C4" s="320"/>
      <c r="D4" s="320"/>
      <c r="E4" s="321"/>
    </row>
    <row r="5" spans="1:5" ht="56.25" customHeight="1" thickBot="1" x14ac:dyDescent="0.3">
      <c r="A5" s="347" t="s">
        <v>258</v>
      </c>
      <c r="B5" s="348" t="s">
        <v>259</v>
      </c>
      <c r="C5" s="348" t="s">
        <v>259</v>
      </c>
      <c r="D5" s="348" t="s">
        <v>259</v>
      </c>
      <c r="E5" s="349" t="s">
        <v>259</v>
      </c>
    </row>
    <row r="6" spans="1:5" ht="97.5" customHeight="1" thickTop="1" x14ac:dyDescent="0.25">
      <c r="A6" s="334" t="s">
        <v>260</v>
      </c>
      <c r="B6" s="335"/>
      <c r="C6" s="335"/>
      <c r="D6" s="336"/>
      <c r="E6" s="337"/>
    </row>
    <row r="7" spans="1:5" ht="97.5" customHeight="1" thickBot="1" x14ac:dyDescent="0.3">
      <c r="A7" s="338" t="s">
        <v>252</v>
      </c>
      <c r="B7" s="339"/>
      <c r="C7" s="340"/>
      <c r="D7" s="339" t="s">
        <v>261</v>
      </c>
      <c r="E7" s="341"/>
    </row>
    <row r="8" spans="1:5" ht="45.75" thickTop="1" x14ac:dyDescent="0.25">
      <c r="A8" s="342"/>
      <c r="B8" s="343" t="s">
        <v>254</v>
      </c>
      <c r="C8" s="343" t="s">
        <v>255</v>
      </c>
      <c r="D8" s="344" t="s">
        <v>357</v>
      </c>
      <c r="E8" s="345" t="s">
        <v>256</v>
      </c>
    </row>
    <row r="9" spans="1:5" ht="73.5" customHeight="1" x14ac:dyDescent="0.25">
      <c r="A9" s="346" t="s">
        <v>257</v>
      </c>
      <c r="B9" s="320"/>
      <c r="C9" s="320"/>
      <c r="D9" s="320"/>
      <c r="E9" s="321"/>
    </row>
    <row r="10" spans="1:5" ht="56.25" customHeight="1" thickBot="1" x14ac:dyDescent="0.3">
      <c r="A10" s="347" t="s">
        <v>258</v>
      </c>
      <c r="B10" s="348" t="s">
        <v>259</v>
      </c>
      <c r="C10" s="348" t="s">
        <v>259</v>
      </c>
      <c r="D10" s="348" t="s">
        <v>259</v>
      </c>
      <c r="E10" s="349" t="s">
        <v>259</v>
      </c>
    </row>
    <row r="11" spans="1:5" ht="97.5" customHeight="1" thickTop="1" x14ac:dyDescent="0.25">
      <c r="A11" s="334" t="s">
        <v>262</v>
      </c>
      <c r="B11" s="335"/>
      <c r="C11" s="335"/>
      <c r="D11" s="336"/>
      <c r="E11" s="337"/>
    </row>
    <row r="12" spans="1:5" ht="97.5" customHeight="1" thickBot="1" x14ac:dyDescent="0.3">
      <c r="A12" s="338" t="s">
        <v>252</v>
      </c>
      <c r="B12" s="339"/>
      <c r="C12" s="340"/>
      <c r="D12" s="339" t="s">
        <v>263</v>
      </c>
      <c r="E12" s="341"/>
    </row>
    <row r="13" spans="1:5" ht="45.75" thickTop="1" x14ac:dyDescent="0.25">
      <c r="A13" s="342"/>
      <c r="B13" s="343" t="s">
        <v>254</v>
      </c>
      <c r="C13" s="343" t="s">
        <v>255</v>
      </c>
      <c r="D13" s="344" t="s">
        <v>357</v>
      </c>
      <c r="E13" s="345" t="s">
        <v>256</v>
      </c>
    </row>
    <row r="14" spans="1:5" ht="73.5" customHeight="1" x14ac:dyDescent="0.25">
      <c r="A14" s="346" t="s">
        <v>257</v>
      </c>
      <c r="B14" s="320"/>
      <c r="C14" s="320"/>
      <c r="D14" s="320"/>
      <c r="E14" s="321"/>
    </row>
    <row r="15" spans="1:5" ht="56.25" customHeight="1" thickBot="1" x14ac:dyDescent="0.3">
      <c r="A15" s="347" t="s">
        <v>258</v>
      </c>
      <c r="B15" s="348" t="s">
        <v>259</v>
      </c>
      <c r="C15" s="348" t="s">
        <v>259</v>
      </c>
      <c r="D15" s="348" t="s">
        <v>259</v>
      </c>
      <c r="E15" s="349" t="s">
        <v>259</v>
      </c>
    </row>
    <row r="16" spans="1:5" ht="97.5" customHeight="1" thickTop="1" x14ac:dyDescent="0.25">
      <c r="A16" s="334" t="s">
        <v>264</v>
      </c>
      <c r="B16" s="335"/>
      <c r="C16" s="335"/>
      <c r="D16" s="336"/>
      <c r="E16" s="337"/>
    </row>
    <row r="17" spans="1:5" ht="97.5" customHeight="1" thickBot="1" x14ac:dyDescent="0.3">
      <c r="A17" s="338" t="s">
        <v>252</v>
      </c>
      <c r="B17" s="339"/>
      <c r="C17" s="340"/>
      <c r="D17" s="339" t="s">
        <v>265</v>
      </c>
      <c r="E17" s="341"/>
    </row>
    <row r="18" spans="1:5" ht="45.75" thickTop="1" x14ac:dyDescent="0.25">
      <c r="A18" s="342"/>
      <c r="B18" s="343" t="s">
        <v>254</v>
      </c>
      <c r="C18" s="343" t="s">
        <v>255</v>
      </c>
      <c r="D18" s="344" t="s">
        <v>357</v>
      </c>
      <c r="E18" s="345" t="s">
        <v>256</v>
      </c>
    </row>
    <row r="19" spans="1:5" ht="73.5" customHeight="1" x14ac:dyDescent="0.25">
      <c r="A19" s="346" t="s">
        <v>257</v>
      </c>
      <c r="B19" s="320"/>
      <c r="C19" s="320"/>
      <c r="D19" s="320"/>
      <c r="E19" s="321"/>
    </row>
    <row r="20" spans="1:5" ht="56.25" customHeight="1" thickBot="1" x14ac:dyDescent="0.3">
      <c r="A20" s="347" t="s">
        <v>258</v>
      </c>
      <c r="B20" s="348" t="s">
        <v>259</v>
      </c>
      <c r="C20" s="348" t="s">
        <v>259</v>
      </c>
      <c r="D20" s="348" t="s">
        <v>259</v>
      </c>
      <c r="E20" s="349" t="s">
        <v>259</v>
      </c>
    </row>
    <row r="21" spans="1:5" ht="97.5" customHeight="1" thickTop="1" x14ac:dyDescent="0.25">
      <c r="A21" s="334" t="s">
        <v>266</v>
      </c>
      <c r="B21" s="335"/>
      <c r="C21" s="335"/>
      <c r="D21" s="336"/>
      <c r="E21" s="337"/>
    </row>
    <row r="22" spans="1:5" ht="97.5" customHeight="1" thickBot="1" x14ac:dyDescent="0.3">
      <c r="A22" s="338" t="s">
        <v>252</v>
      </c>
      <c r="B22" s="339"/>
      <c r="C22" s="340"/>
      <c r="D22" s="339" t="s">
        <v>267</v>
      </c>
      <c r="E22" s="341"/>
    </row>
    <row r="23" spans="1:5" ht="45.75" thickTop="1" x14ac:dyDescent="0.25">
      <c r="A23" s="342"/>
      <c r="B23" s="343" t="s">
        <v>254</v>
      </c>
      <c r="C23" s="343" t="s">
        <v>255</v>
      </c>
      <c r="D23" s="344" t="s">
        <v>357</v>
      </c>
      <c r="E23" s="345" t="s">
        <v>256</v>
      </c>
    </row>
    <row r="24" spans="1:5" ht="73.5" customHeight="1" x14ac:dyDescent="0.25">
      <c r="A24" s="346" t="s">
        <v>257</v>
      </c>
      <c r="B24" s="320"/>
      <c r="C24" s="320"/>
      <c r="D24" s="320"/>
      <c r="E24" s="321"/>
    </row>
    <row r="25" spans="1:5" ht="56.25" customHeight="1" thickBot="1" x14ac:dyDescent="0.3">
      <c r="A25" s="347" t="s">
        <v>258</v>
      </c>
      <c r="B25" s="348" t="s">
        <v>259</v>
      </c>
      <c r="C25" s="348" t="s">
        <v>259</v>
      </c>
      <c r="D25" s="348" t="s">
        <v>259</v>
      </c>
      <c r="E25" s="349" t="s">
        <v>259</v>
      </c>
    </row>
    <row r="26" spans="1:5" ht="97.5" customHeight="1" thickTop="1" x14ac:dyDescent="0.25">
      <c r="A26" s="334" t="s">
        <v>268</v>
      </c>
      <c r="B26" s="335"/>
      <c r="C26" s="335"/>
      <c r="D26" s="336"/>
      <c r="E26" s="337"/>
    </row>
    <row r="27" spans="1:5" ht="97.5" customHeight="1" thickBot="1" x14ac:dyDescent="0.3">
      <c r="A27" s="338" t="s">
        <v>252</v>
      </c>
      <c r="B27" s="339"/>
      <c r="C27" s="340"/>
      <c r="D27" s="339" t="s">
        <v>269</v>
      </c>
      <c r="E27" s="341"/>
    </row>
    <row r="28" spans="1:5" ht="45.75" thickTop="1" x14ac:dyDescent="0.25">
      <c r="A28" s="342"/>
      <c r="B28" s="343" t="s">
        <v>254</v>
      </c>
      <c r="C28" s="343" t="s">
        <v>255</v>
      </c>
      <c r="D28" s="344" t="s">
        <v>357</v>
      </c>
      <c r="E28" s="345" t="s">
        <v>256</v>
      </c>
    </row>
    <row r="29" spans="1:5" ht="73.5" customHeight="1" x14ac:dyDescent="0.25">
      <c r="A29" s="346" t="s">
        <v>257</v>
      </c>
      <c r="B29" s="320"/>
      <c r="C29" s="320"/>
      <c r="D29" s="320"/>
      <c r="E29" s="321"/>
    </row>
    <row r="30" spans="1:5" ht="56.25" customHeight="1" thickBot="1" x14ac:dyDescent="0.3">
      <c r="A30" s="347" t="s">
        <v>258</v>
      </c>
      <c r="B30" s="348" t="s">
        <v>259</v>
      </c>
      <c r="C30" s="348" t="s">
        <v>259</v>
      </c>
      <c r="D30" s="348" t="s">
        <v>259</v>
      </c>
      <c r="E30" s="349" t="s">
        <v>259</v>
      </c>
    </row>
    <row r="31" spans="1:5" ht="97.5" customHeight="1" thickTop="1" x14ac:dyDescent="0.25">
      <c r="A31" s="334" t="s">
        <v>270</v>
      </c>
      <c r="B31" s="335"/>
      <c r="C31" s="335"/>
      <c r="D31" s="336"/>
      <c r="E31" s="337"/>
    </row>
    <row r="32" spans="1:5" ht="97.5" customHeight="1" thickBot="1" x14ac:dyDescent="0.3">
      <c r="A32" s="338" t="s">
        <v>252</v>
      </c>
      <c r="B32" s="339"/>
      <c r="C32" s="340"/>
      <c r="D32" s="339" t="s">
        <v>271</v>
      </c>
      <c r="E32" s="341"/>
    </row>
    <row r="33" spans="1:5" ht="45.75" thickTop="1" x14ac:dyDescent="0.25">
      <c r="A33" s="342"/>
      <c r="B33" s="343" t="s">
        <v>254</v>
      </c>
      <c r="C33" s="343" t="s">
        <v>255</v>
      </c>
      <c r="D33" s="344" t="s">
        <v>357</v>
      </c>
      <c r="E33" s="345" t="s">
        <v>256</v>
      </c>
    </row>
    <row r="34" spans="1:5" ht="73.5" customHeight="1" x14ac:dyDescent="0.25">
      <c r="A34" s="346" t="s">
        <v>257</v>
      </c>
      <c r="B34" s="320"/>
      <c r="C34" s="320"/>
      <c r="D34" s="320"/>
      <c r="E34" s="321"/>
    </row>
    <row r="35" spans="1:5" ht="56.25" customHeight="1" thickBot="1" x14ac:dyDescent="0.3">
      <c r="A35" s="347" t="s">
        <v>258</v>
      </c>
      <c r="B35" s="348" t="s">
        <v>259</v>
      </c>
      <c r="C35" s="348" t="s">
        <v>259</v>
      </c>
      <c r="D35" s="348" t="s">
        <v>259</v>
      </c>
      <c r="E35" s="349" t="s">
        <v>259</v>
      </c>
    </row>
    <row r="36" spans="1:5" ht="97.5" customHeight="1" thickTop="1" x14ac:dyDescent="0.25">
      <c r="A36" s="334" t="s">
        <v>272</v>
      </c>
      <c r="B36" s="335"/>
      <c r="C36" s="335"/>
      <c r="D36" s="336"/>
      <c r="E36" s="337"/>
    </row>
    <row r="37" spans="1:5" ht="97.5" customHeight="1" thickBot="1" x14ac:dyDescent="0.3">
      <c r="A37" s="338" t="s">
        <v>252</v>
      </c>
      <c r="B37" s="339"/>
      <c r="C37" s="340"/>
      <c r="D37" s="339" t="s">
        <v>273</v>
      </c>
      <c r="E37" s="341"/>
    </row>
    <row r="38" spans="1:5" ht="45.75" thickTop="1" x14ac:dyDescent="0.25">
      <c r="A38" s="342"/>
      <c r="B38" s="343" t="s">
        <v>254</v>
      </c>
      <c r="C38" s="343" t="s">
        <v>255</v>
      </c>
      <c r="D38" s="344" t="s">
        <v>357</v>
      </c>
      <c r="E38" s="345" t="s">
        <v>256</v>
      </c>
    </row>
    <row r="39" spans="1:5" ht="73.5" customHeight="1" x14ac:dyDescent="0.25">
      <c r="A39" s="346" t="s">
        <v>257</v>
      </c>
      <c r="B39" s="320"/>
      <c r="C39" s="320"/>
      <c r="D39" s="320"/>
      <c r="E39" s="321"/>
    </row>
    <row r="40" spans="1:5" ht="56.25" customHeight="1" thickBot="1" x14ac:dyDescent="0.3">
      <c r="A40" s="347" t="s">
        <v>258</v>
      </c>
      <c r="B40" s="348" t="s">
        <v>259</v>
      </c>
      <c r="C40" s="348" t="s">
        <v>259</v>
      </c>
      <c r="D40" s="348" t="s">
        <v>259</v>
      </c>
      <c r="E40" s="349" t="s">
        <v>259</v>
      </c>
    </row>
    <row r="41" spans="1:5" ht="97.5" customHeight="1" thickTop="1" x14ac:dyDescent="0.25">
      <c r="A41" s="334" t="s">
        <v>274</v>
      </c>
      <c r="B41" s="335"/>
      <c r="C41" s="335"/>
      <c r="D41" s="336"/>
      <c r="E41" s="337"/>
    </row>
    <row r="42" spans="1:5" ht="97.5" customHeight="1" thickBot="1" x14ac:dyDescent="0.3">
      <c r="A42" s="338" t="s">
        <v>252</v>
      </c>
      <c r="B42" s="339"/>
      <c r="C42" s="340"/>
      <c r="D42" s="339" t="s">
        <v>275</v>
      </c>
      <c r="E42" s="341"/>
    </row>
    <row r="43" spans="1:5" ht="45.75" thickTop="1" x14ac:dyDescent="0.25">
      <c r="A43" s="342"/>
      <c r="B43" s="343" t="s">
        <v>254</v>
      </c>
      <c r="C43" s="343" t="s">
        <v>255</v>
      </c>
      <c r="D43" s="344" t="s">
        <v>357</v>
      </c>
      <c r="E43" s="345" t="s">
        <v>256</v>
      </c>
    </row>
    <row r="44" spans="1:5" ht="73.5" customHeight="1" x14ac:dyDescent="0.25">
      <c r="A44" s="346" t="s">
        <v>257</v>
      </c>
      <c r="B44" s="320"/>
      <c r="C44" s="320"/>
      <c r="D44" s="320"/>
      <c r="E44" s="321"/>
    </row>
    <row r="45" spans="1:5" ht="56.25" customHeight="1" thickBot="1" x14ac:dyDescent="0.3">
      <c r="A45" s="347" t="s">
        <v>258</v>
      </c>
      <c r="B45" s="348" t="s">
        <v>259</v>
      </c>
      <c r="C45" s="348" t="s">
        <v>259</v>
      </c>
      <c r="D45" s="348" t="s">
        <v>259</v>
      </c>
      <c r="E45" s="349" t="s">
        <v>259</v>
      </c>
    </row>
    <row r="46" spans="1:5" ht="97.5" customHeight="1" thickTop="1" x14ac:dyDescent="0.25">
      <c r="A46" s="334" t="s">
        <v>276</v>
      </c>
      <c r="B46" s="335"/>
      <c r="C46" s="335"/>
      <c r="D46" s="336"/>
      <c r="E46" s="337"/>
    </row>
    <row r="47" spans="1:5" ht="97.5" customHeight="1" thickBot="1" x14ac:dyDescent="0.3">
      <c r="A47" s="338" t="s">
        <v>252</v>
      </c>
      <c r="B47" s="339"/>
      <c r="C47" s="340"/>
      <c r="D47" s="339" t="s">
        <v>277</v>
      </c>
      <c r="E47" s="341"/>
    </row>
    <row r="48" spans="1:5" ht="45.75" thickTop="1" x14ac:dyDescent="0.25">
      <c r="A48" s="342"/>
      <c r="B48" s="343" t="s">
        <v>254</v>
      </c>
      <c r="C48" s="343" t="s">
        <v>255</v>
      </c>
      <c r="D48" s="344" t="s">
        <v>357</v>
      </c>
      <c r="E48" s="345" t="s">
        <v>256</v>
      </c>
    </row>
    <row r="49" spans="1:5" ht="73.5" customHeight="1" x14ac:dyDescent="0.25">
      <c r="A49" s="346" t="s">
        <v>257</v>
      </c>
      <c r="B49" s="320"/>
      <c r="C49" s="320"/>
      <c r="D49" s="320"/>
      <c r="E49" s="321"/>
    </row>
    <row r="50" spans="1:5" ht="56.25" customHeight="1" thickBot="1" x14ac:dyDescent="0.3">
      <c r="A50" s="347" t="s">
        <v>258</v>
      </c>
      <c r="B50" s="348" t="s">
        <v>259</v>
      </c>
      <c r="C50" s="348" t="s">
        <v>259</v>
      </c>
      <c r="D50" s="348" t="s">
        <v>259</v>
      </c>
      <c r="E50" s="349" t="s">
        <v>259</v>
      </c>
    </row>
    <row r="51" spans="1:5" ht="97.5" customHeight="1" thickTop="1" x14ac:dyDescent="0.25">
      <c r="A51" s="334" t="s">
        <v>278</v>
      </c>
      <c r="B51" s="335"/>
      <c r="C51" s="335"/>
      <c r="D51" s="336"/>
      <c r="E51" s="337"/>
    </row>
    <row r="52" spans="1:5" ht="97.5" customHeight="1" thickBot="1" x14ac:dyDescent="0.3">
      <c r="A52" s="338" t="s">
        <v>279</v>
      </c>
      <c r="B52" s="339"/>
      <c r="C52" s="340"/>
      <c r="D52" s="339" t="s">
        <v>269</v>
      </c>
      <c r="E52" s="341"/>
    </row>
    <row r="53" spans="1:5" ht="45.75" thickTop="1" x14ac:dyDescent="0.25">
      <c r="A53" s="342"/>
      <c r="B53" s="343" t="s">
        <v>254</v>
      </c>
      <c r="C53" s="343" t="s">
        <v>255</v>
      </c>
      <c r="D53" s="344" t="s">
        <v>357</v>
      </c>
      <c r="E53" s="345" t="s">
        <v>256</v>
      </c>
    </row>
    <row r="54" spans="1:5" ht="73.5" customHeight="1" x14ac:dyDescent="0.25">
      <c r="A54" s="346" t="s">
        <v>257</v>
      </c>
      <c r="B54" s="320"/>
      <c r="C54" s="320"/>
      <c r="D54" s="320"/>
      <c r="E54" s="321"/>
    </row>
    <row r="55" spans="1:5" ht="56.25" customHeight="1" thickBot="1" x14ac:dyDescent="0.3">
      <c r="A55" s="347" t="s">
        <v>258</v>
      </c>
      <c r="B55" s="348" t="s">
        <v>259</v>
      </c>
      <c r="C55" s="348" t="s">
        <v>259</v>
      </c>
      <c r="D55" s="348" t="s">
        <v>259</v>
      </c>
      <c r="E55" s="349" t="s">
        <v>259</v>
      </c>
    </row>
    <row r="56" spans="1:5" ht="97.5" customHeight="1" thickTop="1" x14ac:dyDescent="0.25">
      <c r="A56" s="334" t="s">
        <v>280</v>
      </c>
      <c r="B56" s="335"/>
      <c r="C56" s="335"/>
      <c r="D56" s="336"/>
      <c r="E56" s="337"/>
    </row>
    <row r="57" spans="1:5" ht="97.5" customHeight="1" thickBot="1" x14ac:dyDescent="0.3">
      <c r="A57" s="338" t="s">
        <v>279</v>
      </c>
      <c r="B57" s="339"/>
      <c r="C57" s="340"/>
      <c r="D57" s="339" t="s">
        <v>271</v>
      </c>
      <c r="E57" s="341"/>
    </row>
    <row r="58" spans="1:5" ht="45.75" thickTop="1" x14ac:dyDescent="0.25">
      <c r="A58" s="342"/>
      <c r="B58" s="343" t="s">
        <v>254</v>
      </c>
      <c r="C58" s="343" t="s">
        <v>255</v>
      </c>
      <c r="D58" s="344" t="s">
        <v>357</v>
      </c>
      <c r="E58" s="345" t="s">
        <v>256</v>
      </c>
    </row>
    <row r="59" spans="1:5" ht="73.5" customHeight="1" x14ac:dyDescent="0.25">
      <c r="A59" s="346" t="s">
        <v>257</v>
      </c>
      <c r="B59" s="320"/>
      <c r="C59" s="320"/>
      <c r="D59" s="320"/>
      <c r="E59" s="321"/>
    </row>
    <row r="60" spans="1:5" ht="56.25" customHeight="1" thickBot="1" x14ac:dyDescent="0.3">
      <c r="A60" s="347" t="s">
        <v>258</v>
      </c>
      <c r="B60" s="348" t="s">
        <v>259</v>
      </c>
      <c r="C60" s="348" t="s">
        <v>259</v>
      </c>
      <c r="D60" s="348" t="s">
        <v>259</v>
      </c>
      <c r="E60" s="349" t="s">
        <v>259</v>
      </c>
    </row>
    <row r="61" spans="1:5" ht="97.5" customHeight="1" thickTop="1" x14ac:dyDescent="0.25">
      <c r="A61" s="334" t="s">
        <v>281</v>
      </c>
      <c r="B61" s="335"/>
      <c r="C61" s="335"/>
      <c r="D61" s="336"/>
      <c r="E61" s="337"/>
    </row>
    <row r="62" spans="1:5" ht="97.5" customHeight="1" thickBot="1" x14ac:dyDescent="0.3">
      <c r="A62" s="338" t="s">
        <v>279</v>
      </c>
      <c r="B62" s="339"/>
      <c r="C62" s="340"/>
      <c r="D62" s="339" t="s">
        <v>273</v>
      </c>
      <c r="E62" s="341"/>
    </row>
    <row r="63" spans="1:5" ht="45.75" thickTop="1" x14ac:dyDescent="0.25">
      <c r="A63" s="342"/>
      <c r="B63" s="343" t="s">
        <v>254</v>
      </c>
      <c r="C63" s="343" t="s">
        <v>255</v>
      </c>
      <c r="D63" s="344" t="s">
        <v>357</v>
      </c>
      <c r="E63" s="345" t="s">
        <v>256</v>
      </c>
    </row>
    <row r="64" spans="1:5" ht="73.5" customHeight="1" x14ac:dyDescent="0.25">
      <c r="A64" s="346" t="s">
        <v>257</v>
      </c>
      <c r="B64" s="320"/>
      <c r="C64" s="320"/>
      <c r="D64" s="320"/>
      <c r="E64" s="321"/>
    </row>
    <row r="65" spans="1:5" ht="56.25" customHeight="1" thickBot="1" x14ac:dyDescent="0.3">
      <c r="A65" s="347" t="s">
        <v>258</v>
      </c>
      <c r="B65" s="348" t="s">
        <v>259</v>
      </c>
      <c r="C65" s="348" t="s">
        <v>259</v>
      </c>
      <c r="D65" s="348" t="s">
        <v>259</v>
      </c>
      <c r="E65" s="349" t="s">
        <v>259</v>
      </c>
    </row>
    <row r="66" spans="1:5" ht="97.5" customHeight="1" thickTop="1" x14ac:dyDescent="0.25">
      <c r="A66" s="334" t="s">
        <v>282</v>
      </c>
      <c r="B66" s="335"/>
      <c r="C66" s="335"/>
      <c r="D66" s="336"/>
      <c r="E66" s="337"/>
    </row>
    <row r="67" spans="1:5" ht="97.5" customHeight="1" thickBot="1" x14ac:dyDescent="0.3">
      <c r="A67" s="338" t="s">
        <v>279</v>
      </c>
      <c r="B67" s="339"/>
      <c r="C67" s="340"/>
      <c r="D67" s="339" t="s">
        <v>283</v>
      </c>
      <c r="E67" s="341"/>
    </row>
    <row r="68" spans="1:5" ht="45.75" thickTop="1" x14ac:dyDescent="0.25">
      <c r="A68" s="342"/>
      <c r="B68" s="343" t="s">
        <v>254</v>
      </c>
      <c r="C68" s="343" t="s">
        <v>255</v>
      </c>
      <c r="D68" s="344" t="s">
        <v>357</v>
      </c>
      <c r="E68" s="345" t="s">
        <v>256</v>
      </c>
    </row>
    <row r="69" spans="1:5" ht="73.5" customHeight="1" x14ac:dyDescent="0.25">
      <c r="A69" s="346" t="s">
        <v>257</v>
      </c>
      <c r="B69" s="320"/>
      <c r="C69" s="320"/>
      <c r="D69" s="320"/>
      <c r="E69" s="321"/>
    </row>
    <row r="70" spans="1:5" ht="56.25" customHeight="1" thickBot="1" x14ac:dyDescent="0.3">
      <c r="A70" s="347" t="s">
        <v>258</v>
      </c>
      <c r="B70" s="348" t="s">
        <v>259</v>
      </c>
      <c r="C70" s="348" t="s">
        <v>259</v>
      </c>
      <c r="D70" s="348" t="s">
        <v>259</v>
      </c>
      <c r="E70" s="349" t="s">
        <v>259</v>
      </c>
    </row>
    <row r="71" spans="1:5" ht="97.5" customHeight="1" thickTop="1" x14ac:dyDescent="0.25">
      <c r="A71" s="334" t="s">
        <v>284</v>
      </c>
      <c r="B71" s="335"/>
      <c r="C71" s="335"/>
      <c r="D71" s="336"/>
      <c r="E71" s="337"/>
    </row>
    <row r="72" spans="1:5" ht="97.5" customHeight="1" thickBot="1" x14ac:dyDescent="0.3">
      <c r="A72" s="338" t="s">
        <v>279</v>
      </c>
      <c r="B72" s="339"/>
      <c r="C72" s="340"/>
      <c r="D72" s="339" t="s">
        <v>275</v>
      </c>
      <c r="E72" s="341"/>
    </row>
    <row r="73" spans="1:5" ht="45.75" thickTop="1" x14ac:dyDescent="0.25">
      <c r="A73" s="342"/>
      <c r="B73" s="343" t="s">
        <v>254</v>
      </c>
      <c r="C73" s="343" t="s">
        <v>255</v>
      </c>
      <c r="D73" s="344" t="s">
        <v>357</v>
      </c>
      <c r="E73" s="345" t="s">
        <v>256</v>
      </c>
    </row>
    <row r="74" spans="1:5" ht="73.5" customHeight="1" x14ac:dyDescent="0.25">
      <c r="A74" s="346" t="s">
        <v>257</v>
      </c>
      <c r="B74" s="320"/>
      <c r="C74" s="320"/>
      <c r="D74" s="320"/>
      <c r="E74" s="321"/>
    </row>
    <row r="75" spans="1:5" ht="56.25" customHeight="1" thickBot="1" x14ac:dyDescent="0.3">
      <c r="A75" s="347" t="s">
        <v>258</v>
      </c>
      <c r="B75" s="348" t="s">
        <v>259</v>
      </c>
      <c r="C75" s="348" t="s">
        <v>259</v>
      </c>
      <c r="D75" s="348" t="s">
        <v>259</v>
      </c>
      <c r="E75" s="349" t="s">
        <v>259</v>
      </c>
    </row>
    <row r="76" spans="1:5" ht="97.5" customHeight="1" thickTop="1" x14ac:dyDescent="0.25">
      <c r="A76" s="334" t="s">
        <v>285</v>
      </c>
      <c r="B76" s="335"/>
      <c r="C76" s="335"/>
      <c r="D76" s="336"/>
      <c r="E76" s="337"/>
    </row>
    <row r="77" spans="1:5" ht="97.5" customHeight="1" thickBot="1" x14ac:dyDescent="0.3">
      <c r="A77" s="338" t="s">
        <v>279</v>
      </c>
      <c r="B77" s="339"/>
      <c r="C77" s="340"/>
      <c r="D77" s="339" t="s">
        <v>277</v>
      </c>
      <c r="E77" s="341"/>
    </row>
    <row r="78" spans="1:5" ht="45.75" thickTop="1" x14ac:dyDescent="0.25">
      <c r="A78" s="342"/>
      <c r="B78" s="343" t="s">
        <v>254</v>
      </c>
      <c r="C78" s="343" t="s">
        <v>255</v>
      </c>
      <c r="D78" s="344" t="s">
        <v>357</v>
      </c>
      <c r="E78" s="345" t="s">
        <v>256</v>
      </c>
    </row>
    <row r="79" spans="1:5" ht="73.5" customHeight="1" x14ac:dyDescent="0.25">
      <c r="A79" s="346" t="s">
        <v>257</v>
      </c>
      <c r="B79" s="320"/>
      <c r="C79" s="320"/>
      <c r="D79" s="320"/>
      <c r="E79" s="321"/>
    </row>
    <row r="80" spans="1:5" ht="56.25" customHeight="1" thickBot="1" x14ac:dyDescent="0.3">
      <c r="A80" s="347" t="s">
        <v>258</v>
      </c>
      <c r="B80" s="348" t="s">
        <v>259</v>
      </c>
      <c r="C80" s="348" t="s">
        <v>259</v>
      </c>
      <c r="D80" s="348" t="s">
        <v>259</v>
      </c>
      <c r="E80" s="349" t="s">
        <v>259</v>
      </c>
    </row>
    <row r="81" spans="1:5" ht="97.5" customHeight="1" thickTop="1" x14ac:dyDescent="0.25">
      <c r="A81" s="334" t="s">
        <v>286</v>
      </c>
      <c r="B81" s="335"/>
      <c r="C81" s="335"/>
      <c r="D81" s="336"/>
      <c r="E81" s="337"/>
    </row>
    <row r="82" spans="1:5" ht="97.5" customHeight="1" thickBot="1" x14ac:dyDescent="0.3">
      <c r="A82" s="338" t="s">
        <v>279</v>
      </c>
      <c r="B82" s="339"/>
      <c r="C82" s="340"/>
      <c r="D82" s="339" t="s">
        <v>287</v>
      </c>
      <c r="E82" s="341"/>
    </row>
    <row r="83" spans="1:5" ht="45.75" thickTop="1" x14ac:dyDescent="0.25">
      <c r="A83" s="342"/>
      <c r="B83" s="343" t="s">
        <v>254</v>
      </c>
      <c r="C83" s="343" t="s">
        <v>255</v>
      </c>
      <c r="D83" s="344" t="s">
        <v>357</v>
      </c>
      <c r="E83" s="345" t="s">
        <v>256</v>
      </c>
    </row>
    <row r="84" spans="1:5" ht="73.5" customHeight="1" x14ac:dyDescent="0.25">
      <c r="A84" s="346" t="s">
        <v>257</v>
      </c>
      <c r="B84" s="320"/>
      <c r="C84" s="320"/>
      <c r="D84" s="320"/>
      <c r="E84" s="321"/>
    </row>
    <row r="85" spans="1:5" ht="56.25" customHeight="1" thickBot="1" x14ac:dyDescent="0.3">
      <c r="A85" s="347" t="s">
        <v>258</v>
      </c>
      <c r="B85" s="348" t="s">
        <v>259</v>
      </c>
      <c r="C85" s="348" t="s">
        <v>259</v>
      </c>
      <c r="D85" s="348" t="s">
        <v>259</v>
      </c>
      <c r="E85" s="349" t="s">
        <v>259</v>
      </c>
    </row>
    <row r="86" spans="1:5" ht="97.5" customHeight="1" thickTop="1" x14ac:dyDescent="0.25">
      <c r="A86" s="334" t="s">
        <v>288</v>
      </c>
      <c r="B86" s="335"/>
      <c r="C86" s="335"/>
      <c r="D86" s="336"/>
      <c r="E86" s="337"/>
    </row>
    <row r="87" spans="1:5" ht="97.5" customHeight="1" thickBot="1" x14ac:dyDescent="0.3">
      <c r="A87" s="338" t="s">
        <v>279</v>
      </c>
      <c r="B87" s="339"/>
      <c r="C87" s="340"/>
      <c r="D87" s="339" t="s">
        <v>289</v>
      </c>
      <c r="E87" s="341"/>
    </row>
    <row r="88" spans="1:5" ht="45.75" thickTop="1" x14ac:dyDescent="0.25">
      <c r="A88" s="342"/>
      <c r="B88" s="343" t="s">
        <v>254</v>
      </c>
      <c r="C88" s="343" t="s">
        <v>255</v>
      </c>
      <c r="D88" s="344" t="s">
        <v>357</v>
      </c>
      <c r="E88" s="345" t="s">
        <v>256</v>
      </c>
    </row>
    <row r="89" spans="1:5" ht="73.5" customHeight="1" x14ac:dyDescent="0.25">
      <c r="A89" s="346" t="s">
        <v>257</v>
      </c>
      <c r="B89" s="320"/>
      <c r="C89" s="320"/>
      <c r="D89" s="320"/>
      <c r="E89" s="321"/>
    </row>
    <row r="90" spans="1:5" ht="56.25" customHeight="1" thickBot="1" x14ac:dyDescent="0.3">
      <c r="A90" s="347" t="s">
        <v>258</v>
      </c>
      <c r="B90" s="348" t="s">
        <v>259</v>
      </c>
      <c r="C90" s="348" t="s">
        <v>259</v>
      </c>
      <c r="D90" s="348" t="s">
        <v>259</v>
      </c>
      <c r="E90" s="349" t="s">
        <v>259</v>
      </c>
    </row>
    <row r="91" spans="1:5" ht="97.5" customHeight="1" thickTop="1" x14ac:dyDescent="0.25">
      <c r="A91" s="334" t="s">
        <v>290</v>
      </c>
      <c r="B91" s="335"/>
      <c r="C91" s="335"/>
      <c r="D91" s="336"/>
      <c r="E91" s="337"/>
    </row>
    <row r="92" spans="1:5" ht="97.5" customHeight="1" thickBot="1" x14ac:dyDescent="0.3">
      <c r="A92" s="338" t="s">
        <v>279</v>
      </c>
      <c r="B92" s="339"/>
      <c r="C92" s="340"/>
      <c r="D92" s="339" t="s">
        <v>253</v>
      </c>
      <c r="E92" s="341"/>
    </row>
    <row r="93" spans="1:5" ht="45.75" thickTop="1" x14ac:dyDescent="0.25">
      <c r="A93" s="342"/>
      <c r="B93" s="343" t="s">
        <v>254</v>
      </c>
      <c r="C93" s="343" t="s">
        <v>255</v>
      </c>
      <c r="D93" s="344" t="s">
        <v>357</v>
      </c>
      <c r="E93" s="345" t="s">
        <v>256</v>
      </c>
    </row>
    <row r="94" spans="1:5" ht="73.5" customHeight="1" x14ac:dyDescent="0.25">
      <c r="A94" s="346" t="s">
        <v>257</v>
      </c>
      <c r="B94" s="320"/>
      <c r="C94" s="320"/>
      <c r="D94" s="320"/>
      <c r="E94" s="321"/>
    </row>
    <row r="95" spans="1:5" ht="56.25" customHeight="1" thickBot="1" x14ac:dyDescent="0.3">
      <c r="A95" s="347" t="s">
        <v>258</v>
      </c>
      <c r="B95" s="348" t="s">
        <v>259</v>
      </c>
      <c r="C95" s="348" t="s">
        <v>259</v>
      </c>
      <c r="D95" s="348" t="s">
        <v>259</v>
      </c>
      <c r="E95" s="349" t="s">
        <v>259</v>
      </c>
    </row>
    <row r="96" spans="1:5" ht="97.5" customHeight="1" thickTop="1" x14ac:dyDescent="0.25">
      <c r="A96" s="334" t="s">
        <v>291</v>
      </c>
      <c r="B96" s="335"/>
      <c r="C96" s="335"/>
      <c r="D96" s="336"/>
      <c r="E96" s="337"/>
    </row>
    <row r="97" spans="1:5" ht="97.5" customHeight="1" thickBot="1" x14ac:dyDescent="0.3">
      <c r="A97" s="338" t="s">
        <v>279</v>
      </c>
      <c r="B97" s="339"/>
      <c r="C97" s="340"/>
      <c r="D97" s="339" t="s">
        <v>261</v>
      </c>
      <c r="E97" s="341"/>
    </row>
    <row r="98" spans="1:5" ht="45.75" thickTop="1" x14ac:dyDescent="0.25">
      <c r="A98" s="342"/>
      <c r="B98" s="343" t="s">
        <v>254</v>
      </c>
      <c r="C98" s="343" t="s">
        <v>255</v>
      </c>
      <c r="D98" s="344" t="s">
        <v>357</v>
      </c>
      <c r="E98" s="345" t="s">
        <v>256</v>
      </c>
    </row>
    <row r="99" spans="1:5" ht="73.5" customHeight="1" x14ac:dyDescent="0.25">
      <c r="A99" s="346" t="s">
        <v>257</v>
      </c>
      <c r="B99" s="320"/>
      <c r="C99" s="320"/>
      <c r="D99" s="320"/>
      <c r="E99" s="321"/>
    </row>
    <row r="100" spans="1:5" ht="56.25" customHeight="1" thickBot="1" x14ac:dyDescent="0.3">
      <c r="A100" s="347" t="s">
        <v>258</v>
      </c>
      <c r="B100" s="348" t="s">
        <v>259</v>
      </c>
      <c r="C100" s="348" t="s">
        <v>259</v>
      </c>
      <c r="D100" s="348" t="s">
        <v>259</v>
      </c>
      <c r="E100" s="349" t="s">
        <v>259</v>
      </c>
    </row>
    <row r="101" spans="1:5" ht="97.5" customHeight="1" thickTop="1" x14ac:dyDescent="0.25">
      <c r="A101" s="334" t="s">
        <v>292</v>
      </c>
      <c r="B101" s="335"/>
      <c r="C101" s="335"/>
      <c r="D101" s="336"/>
      <c r="E101" s="337"/>
    </row>
    <row r="102" spans="1:5" ht="97.5" customHeight="1" thickBot="1" x14ac:dyDescent="0.3">
      <c r="A102" s="338" t="s">
        <v>279</v>
      </c>
      <c r="B102" s="339"/>
      <c r="C102" s="340"/>
      <c r="D102" s="339" t="s">
        <v>293</v>
      </c>
      <c r="E102" s="341"/>
    </row>
    <row r="103" spans="1:5" ht="45.75" thickTop="1" x14ac:dyDescent="0.25">
      <c r="A103" s="342"/>
      <c r="B103" s="343" t="s">
        <v>254</v>
      </c>
      <c r="C103" s="343" t="s">
        <v>255</v>
      </c>
      <c r="D103" s="344" t="s">
        <v>357</v>
      </c>
      <c r="E103" s="345" t="s">
        <v>256</v>
      </c>
    </row>
    <row r="104" spans="1:5" ht="73.5" customHeight="1" x14ac:dyDescent="0.25">
      <c r="A104" s="346" t="s">
        <v>257</v>
      </c>
      <c r="B104" s="320"/>
      <c r="C104" s="320"/>
      <c r="D104" s="320"/>
      <c r="E104" s="321"/>
    </row>
    <row r="105" spans="1:5" ht="56.25" customHeight="1" thickBot="1" x14ac:dyDescent="0.3">
      <c r="A105" s="347" t="s">
        <v>258</v>
      </c>
      <c r="B105" s="348" t="s">
        <v>259</v>
      </c>
      <c r="C105" s="348" t="s">
        <v>259</v>
      </c>
      <c r="D105" s="348" t="s">
        <v>259</v>
      </c>
      <c r="E105" s="349" t="s">
        <v>259</v>
      </c>
    </row>
    <row r="106" spans="1:5" ht="97.5" customHeight="1" thickTop="1" x14ac:dyDescent="0.25">
      <c r="A106" s="334" t="s">
        <v>294</v>
      </c>
      <c r="B106" s="335"/>
      <c r="C106" s="335"/>
      <c r="D106" s="336"/>
      <c r="E106" s="337"/>
    </row>
    <row r="107" spans="1:5" ht="97.5" customHeight="1" thickBot="1" x14ac:dyDescent="0.3">
      <c r="A107" s="338" t="s">
        <v>279</v>
      </c>
      <c r="B107" s="339"/>
      <c r="C107" s="340"/>
      <c r="D107" s="339" t="s">
        <v>295</v>
      </c>
      <c r="E107" s="341"/>
    </row>
    <row r="108" spans="1:5" ht="45.75" thickTop="1" x14ac:dyDescent="0.25">
      <c r="A108" s="342"/>
      <c r="B108" s="343" t="s">
        <v>254</v>
      </c>
      <c r="C108" s="343" t="s">
        <v>255</v>
      </c>
      <c r="D108" s="344" t="s">
        <v>357</v>
      </c>
      <c r="E108" s="345" t="s">
        <v>256</v>
      </c>
    </row>
    <row r="109" spans="1:5" ht="73.5" customHeight="1" x14ac:dyDescent="0.25">
      <c r="A109" s="346" t="s">
        <v>257</v>
      </c>
      <c r="B109" s="320"/>
      <c r="C109" s="320"/>
      <c r="D109" s="320"/>
      <c r="E109" s="321"/>
    </row>
    <row r="110" spans="1:5" ht="56.25" customHeight="1" thickBot="1" x14ac:dyDescent="0.3">
      <c r="A110" s="347" t="s">
        <v>258</v>
      </c>
      <c r="B110" s="348" t="s">
        <v>259</v>
      </c>
      <c r="C110" s="348" t="s">
        <v>259</v>
      </c>
      <c r="D110" s="348" t="s">
        <v>259</v>
      </c>
      <c r="E110" s="349" t="s">
        <v>259</v>
      </c>
    </row>
    <row r="111" spans="1:5" ht="97.5" customHeight="1" thickTop="1" x14ac:dyDescent="0.25">
      <c r="A111" s="334" t="s">
        <v>296</v>
      </c>
      <c r="B111" s="335"/>
      <c r="C111" s="335"/>
      <c r="D111" s="336"/>
      <c r="E111" s="337"/>
    </row>
    <row r="112" spans="1:5" ht="97.5" customHeight="1" thickBot="1" x14ac:dyDescent="0.3">
      <c r="A112" s="338" t="s">
        <v>279</v>
      </c>
      <c r="B112" s="339"/>
      <c r="C112" s="340"/>
      <c r="D112" s="339" t="s">
        <v>263</v>
      </c>
      <c r="E112" s="341"/>
    </row>
    <row r="113" spans="1:5" ht="45.75" thickTop="1" x14ac:dyDescent="0.25">
      <c r="A113" s="342"/>
      <c r="B113" s="343" t="s">
        <v>254</v>
      </c>
      <c r="C113" s="343" t="s">
        <v>255</v>
      </c>
      <c r="D113" s="344" t="s">
        <v>357</v>
      </c>
      <c r="E113" s="345" t="s">
        <v>256</v>
      </c>
    </row>
    <row r="114" spans="1:5" ht="73.5" customHeight="1" x14ac:dyDescent="0.25">
      <c r="A114" s="346" t="s">
        <v>257</v>
      </c>
      <c r="B114" s="320"/>
      <c r="C114" s="320"/>
      <c r="D114" s="320"/>
      <c r="E114" s="321"/>
    </row>
    <row r="115" spans="1:5" ht="56.25" customHeight="1" thickBot="1" x14ac:dyDescent="0.3">
      <c r="A115" s="347" t="s">
        <v>258</v>
      </c>
      <c r="B115" s="348" t="s">
        <v>259</v>
      </c>
      <c r="C115" s="348" t="s">
        <v>259</v>
      </c>
      <c r="D115" s="348" t="s">
        <v>259</v>
      </c>
      <c r="E115" s="349" t="s">
        <v>259</v>
      </c>
    </row>
    <row r="116" spans="1:5" ht="97.5" customHeight="1" thickTop="1" x14ac:dyDescent="0.25">
      <c r="A116" s="334" t="s">
        <v>297</v>
      </c>
      <c r="B116" s="335"/>
      <c r="C116" s="335"/>
      <c r="D116" s="336"/>
      <c r="E116" s="337"/>
    </row>
    <row r="117" spans="1:5" ht="97.5" customHeight="1" thickBot="1" x14ac:dyDescent="0.3">
      <c r="A117" s="338" t="s">
        <v>279</v>
      </c>
      <c r="B117" s="339"/>
      <c r="C117" s="340"/>
      <c r="D117" s="339" t="s">
        <v>265</v>
      </c>
      <c r="E117" s="341"/>
    </row>
    <row r="118" spans="1:5" ht="45.75" thickTop="1" x14ac:dyDescent="0.25">
      <c r="A118" s="342"/>
      <c r="B118" s="343" t="s">
        <v>254</v>
      </c>
      <c r="C118" s="343" t="s">
        <v>255</v>
      </c>
      <c r="D118" s="344" t="s">
        <v>357</v>
      </c>
      <c r="E118" s="345" t="s">
        <v>256</v>
      </c>
    </row>
    <row r="119" spans="1:5" ht="73.5" customHeight="1" x14ac:dyDescent="0.25">
      <c r="A119" s="346" t="s">
        <v>257</v>
      </c>
      <c r="B119" s="320"/>
      <c r="C119" s="320"/>
      <c r="D119" s="320"/>
      <c r="E119" s="321"/>
    </row>
    <row r="120" spans="1:5" ht="56.25" customHeight="1" thickBot="1" x14ac:dyDescent="0.3">
      <c r="A120" s="347" t="s">
        <v>258</v>
      </c>
      <c r="B120" s="348" t="s">
        <v>259</v>
      </c>
      <c r="C120" s="348" t="s">
        <v>259</v>
      </c>
      <c r="D120" s="348" t="s">
        <v>259</v>
      </c>
      <c r="E120" s="349" t="s">
        <v>259</v>
      </c>
    </row>
    <row r="121" spans="1:5" ht="97.5" customHeight="1" thickTop="1" x14ac:dyDescent="0.25">
      <c r="A121" s="334" t="s">
        <v>298</v>
      </c>
      <c r="B121" s="335"/>
      <c r="C121" s="335"/>
      <c r="D121" s="336"/>
      <c r="E121" s="337"/>
    </row>
    <row r="122" spans="1:5" ht="97.5" customHeight="1" thickBot="1" x14ac:dyDescent="0.3">
      <c r="A122" s="338" t="s">
        <v>279</v>
      </c>
      <c r="B122" s="339"/>
      <c r="C122" s="340"/>
      <c r="D122" s="339" t="s">
        <v>267</v>
      </c>
      <c r="E122" s="341"/>
    </row>
    <row r="123" spans="1:5" ht="45.75" thickTop="1" x14ac:dyDescent="0.25">
      <c r="A123" s="342"/>
      <c r="B123" s="343" t="s">
        <v>254</v>
      </c>
      <c r="C123" s="343" t="s">
        <v>255</v>
      </c>
      <c r="D123" s="344" t="s">
        <v>357</v>
      </c>
      <c r="E123" s="345" t="s">
        <v>256</v>
      </c>
    </row>
    <row r="124" spans="1:5" ht="73.5" customHeight="1" x14ac:dyDescent="0.25">
      <c r="A124" s="346" t="s">
        <v>257</v>
      </c>
      <c r="B124" s="320"/>
      <c r="C124" s="320"/>
      <c r="D124" s="320"/>
      <c r="E124" s="321"/>
    </row>
    <row r="125" spans="1:5" ht="56.25" customHeight="1" thickBot="1" x14ac:dyDescent="0.3">
      <c r="A125" s="347" t="s">
        <v>258</v>
      </c>
      <c r="B125" s="348" t="s">
        <v>259</v>
      </c>
      <c r="C125" s="348" t="s">
        <v>259</v>
      </c>
      <c r="D125" s="348" t="s">
        <v>259</v>
      </c>
      <c r="E125" s="349" t="s">
        <v>259</v>
      </c>
    </row>
    <row r="126" spans="1:5" ht="97.5" customHeight="1" thickTop="1" x14ac:dyDescent="0.25">
      <c r="A126" s="334" t="s">
        <v>299</v>
      </c>
      <c r="B126" s="335"/>
      <c r="C126" s="335"/>
      <c r="D126" s="336"/>
      <c r="E126" s="337"/>
    </row>
    <row r="127" spans="1:5" ht="97.5" customHeight="1" thickBot="1" x14ac:dyDescent="0.3">
      <c r="A127" s="338" t="s">
        <v>279</v>
      </c>
      <c r="B127" s="339"/>
      <c r="C127" s="340"/>
      <c r="D127" s="339" t="s">
        <v>300</v>
      </c>
      <c r="E127" s="341"/>
    </row>
    <row r="128" spans="1:5" ht="45.75" thickTop="1" x14ac:dyDescent="0.25">
      <c r="A128" s="342"/>
      <c r="B128" s="343" t="s">
        <v>254</v>
      </c>
      <c r="C128" s="343" t="s">
        <v>255</v>
      </c>
      <c r="D128" s="344" t="s">
        <v>357</v>
      </c>
      <c r="E128" s="345" t="s">
        <v>256</v>
      </c>
    </row>
    <row r="129" spans="1:5" ht="73.5" customHeight="1" x14ac:dyDescent="0.25">
      <c r="A129" s="346" t="s">
        <v>257</v>
      </c>
      <c r="B129" s="320"/>
      <c r="C129" s="320"/>
      <c r="D129" s="320"/>
      <c r="E129" s="321"/>
    </row>
    <row r="130" spans="1:5" ht="56.25" customHeight="1" thickBot="1" x14ac:dyDescent="0.3">
      <c r="A130" s="347" t="s">
        <v>258</v>
      </c>
      <c r="B130" s="348" t="s">
        <v>259</v>
      </c>
      <c r="C130" s="348" t="s">
        <v>259</v>
      </c>
      <c r="D130" s="348" t="s">
        <v>259</v>
      </c>
      <c r="E130" s="349" t="s">
        <v>259</v>
      </c>
    </row>
    <row r="131" spans="1:5" ht="97.5" customHeight="1" thickTop="1" x14ac:dyDescent="0.25">
      <c r="A131" s="334" t="s">
        <v>301</v>
      </c>
      <c r="B131" s="335"/>
      <c r="C131" s="335"/>
      <c r="D131" s="336"/>
      <c r="E131" s="337"/>
    </row>
    <row r="132" spans="1:5" ht="97.5" customHeight="1" thickBot="1" x14ac:dyDescent="0.3">
      <c r="A132" s="338" t="s">
        <v>302</v>
      </c>
      <c r="B132" s="339"/>
      <c r="C132" s="340"/>
      <c r="D132" s="339" t="s">
        <v>275</v>
      </c>
      <c r="E132" s="341"/>
    </row>
    <row r="133" spans="1:5" ht="45.75" thickTop="1" x14ac:dyDescent="0.25">
      <c r="A133" s="342"/>
      <c r="B133" s="343" t="s">
        <v>254</v>
      </c>
      <c r="C133" s="343" t="s">
        <v>255</v>
      </c>
      <c r="D133" s="344" t="s">
        <v>357</v>
      </c>
      <c r="E133" s="345" t="s">
        <v>256</v>
      </c>
    </row>
    <row r="134" spans="1:5" ht="73.5" customHeight="1" x14ac:dyDescent="0.25">
      <c r="A134" s="346" t="s">
        <v>257</v>
      </c>
      <c r="B134" s="320"/>
      <c r="C134" s="320"/>
      <c r="D134" s="320"/>
      <c r="E134" s="321"/>
    </row>
    <row r="135" spans="1:5" ht="56.25" customHeight="1" thickBot="1" x14ac:dyDescent="0.3">
      <c r="A135" s="347" t="s">
        <v>258</v>
      </c>
      <c r="B135" s="348" t="s">
        <v>259</v>
      </c>
      <c r="C135" s="348" t="s">
        <v>259</v>
      </c>
      <c r="D135" s="348" t="s">
        <v>259</v>
      </c>
      <c r="E135" s="349" t="s">
        <v>259</v>
      </c>
    </row>
    <row r="136" spans="1:5" ht="97.5" customHeight="1" thickTop="1" x14ac:dyDescent="0.25">
      <c r="A136" s="334" t="s">
        <v>303</v>
      </c>
      <c r="B136" s="335"/>
      <c r="C136" s="335"/>
      <c r="D136" s="336"/>
      <c r="E136" s="337"/>
    </row>
    <row r="137" spans="1:5" ht="97.5" customHeight="1" thickBot="1" x14ac:dyDescent="0.3">
      <c r="A137" s="338" t="s">
        <v>302</v>
      </c>
      <c r="B137" s="339"/>
      <c r="C137" s="340"/>
      <c r="D137" s="339" t="s">
        <v>277</v>
      </c>
      <c r="E137" s="341"/>
    </row>
    <row r="138" spans="1:5" ht="45.75" thickTop="1" x14ac:dyDescent="0.25">
      <c r="A138" s="342"/>
      <c r="B138" s="343" t="s">
        <v>254</v>
      </c>
      <c r="C138" s="343" t="s">
        <v>255</v>
      </c>
      <c r="D138" s="344" t="s">
        <v>357</v>
      </c>
      <c r="E138" s="345" t="s">
        <v>256</v>
      </c>
    </row>
    <row r="139" spans="1:5" ht="73.5" customHeight="1" x14ac:dyDescent="0.25">
      <c r="A139" s="346" t="s">
        <v>257</v>
      </c>
      <c r="B139" s="320"/>
      <c r="C139" s="320"/>
      <c r="D139" s="320"/>
      <c r="E139" s="321"/>
    </row>
    <row r="140" spans="1:5" ht="56.25" customHeight="1" thickBot="1" x14ac:dyDescent="0.3">
      <c r="A140" s="347" t="s">
        <v>258</v>
      </c>
      <c r="B140" s="348" t="s">
        <v>259</v>
      </c>
      <c r="C140" s="348" t="s">
        <v>259</v>
      </c>
      <c r="D140" s="348" t="s">
        <v>259</v>
      </c>
      <c r="E140" s="349" t="s">
        <v>259</v>
      </c>
    </row>
    <row r="141" spans="1:5" ht="97.5" customHeight="1" thickTop="1" x14ac:dyDescent="0.25">
      <c r="A141" s="334" t="s">
        <v>304</v>
      </c>
      <c r="B141" s="335"/>
      <c r="C141" s="335"/>
      <c r="D141" s="336"/>
      <c r="E141" s="337"/>
    </row>
    <row r="142" spans="1:5" ht="97.5" customHeight="1" thickBot="1" x14ac:dyDescent="0.3">
      <c r="A142" s="338" t="s">
        <v>302</v>
      </c>
      <c r="B142" s="339"/>
      <c r="C142" s="340"/>
      <c r="D142" s="339" t="s">
        <v>269</v>
      </c>
      <c r="E142" s="341"/>
    </row>
    <row r="143" spans="1:5" ht="45.75" thickTop="1" x14ac:dyDescent="0.25">
      <c r="A143" s="342"/>
      <c r="B143" s="343" t="s">
        <v>254</v>
      </c>
      <c r="C143" s="343" t="s">
        <v>255</v>
      </c>
      <c r="D143" s="344" t="s">
        <v>357</v>
      </c>
      <c r="E143" s="345" t="s">
        <v>256</v>
      </c>
    </row>
    <row r="144" spans="1:5" ht="73.5" customHeight="1" x14ac:dyDescent="0.25">
      <c r="A144" s="346" t="s">
        <v>257</v>
      </c>
      <c r="B144" s="320"/>
      <c r="C144" s="320"/>
      <c r="D144" s="320"/>
      <c r="E144" s="321"/>
    </row>
    <row r="145" spans="1:5" ht="56.25" customHeight="1" thickBot="1" x14ac:dyDescent="0.3">
      <c r="A145" s="347" t="s">
        <v>258</v>
      </c>
      <c r="B145" s="348" t="s">
        <v>259</v>
      </c>
      <c r="C145" s="348" t="s">
        <v>259</v>
      </c>
      <c r="D145" s="348" t="s">
        <v>259</v>
      </c>
      <c r="E145" s="349" t="s">
        <v>259</v>
      </c>
    </row>
    <row r="146" spans="1:5" ht="97.5" customHeight="1" thickTop="1" x14ac:dyDescent="0.25">
      <c r="A146" s="334" t="s">
        <v>305</v>
      </c>
      <c r="B146" s="335"/>
      <c r="C146" s="335"/>
      <c r="D146" s="336"/>
      <c r="E146" s="337"/>
    </row>
    <row r="147" spans="1:5" ht="97.5" customHeight="1" thickBot="1" x14ac:dyDescent="0.3">
      <c r="A147" s="338" t="s">
        <v>302</v>
      </c>
      <c r="B147" s="339"/>
      <c r="C147" s="340"/>
      <c r="D147" s="339" t="s">
        <v>271</v>
      </c>
      <c r="E147" s="341"/>
    </row>
    <row r="148" spans="1:5" ht="45.75" thickTop="1" x14ac:dyDescent="0.25">
      <c r="A148" s="342"/>
      <c r="B148" s="343" t="s">
        <v>254</v>
      </c>
      <c r="C148" s="343" t="s">
        <v>255</v>
      </c>
      <c r="D148" s="344" t="s">
        <v>357</v>
      </c>
      <c r="E148" s="345" t="s">
        <v>256</v>
      </c>
    </row>
    <row r="149" spans="1:5" ht="73.5" customHeight="1" x14ac:dyDescent="0.25">
      <c r="A149" s="346" t="s">
        <v>257</v>
      </c>
      <c r="B149" s="320"/>
      <c r="C149" s="320"/>
      <c r="D149" s="320"/>
      <c r="E149" s="321"/>
    </row>
    <row r="150" spans="1:5" ht="56.25" customHeight="1" thickBot="1" x14ac:dyDescent="0.3">
      <c r="A150" s="347" t="s">
        <v>258</v>
      </c>
      <c r="B150" s="348" t="s">
        <v>259</v>
      </c>
      <c r="C150" s="348" t="s">
        <v>259</v>
      </c>
      <c r="D150" s="348" t="s">
        <v>259</v>
      </c>
      <c r="E150" s="349" t="s">
        <v>259</v>
      </c>
    </row>
    <row r="151" spans="1:5" ht="97.5" customHeight="1" thickTop="1" x14ac:dyDescent="0.25">
      <c r="A151" s="334" t="s">
        <v>306</v>
      </c>
      <c r="B151" s="335"/>
      <c r="C151" s="335"/>
      <c r="D151" s="336"/>
      <c r="E151" s="337"/>
    </row>
    <row r="152" spans="1:5" ht="97.5" customHeight="1" thickBot="1" x14ac:dyDescent="0.3">
      <c r="A152" s="338" t="s">
        <v>302</v>
      </c>
      <c r="B152" s="339"/>
      <c r="C152" s="340"/>
      <c r="D152" s="339" t="s">
        <v>263</v>
      </c>
      <c r="E152" s="341"/>
    </row>
    <row r="153" spans="1:5" ht="45.75" thickTop="1" x14ac:dyDescent="0.25">
      <c r="A153" s="342"/>
      <c r="B153" s="343" t="s">
        <v>254</v>
      </c>
      <c r="C153" s="343" t="s">
        <v>255</v>
      </c>
      <c r="D153" s="344" t="s">
        <v>357</v>
      </c>
      <c r="E153" s="345" t="s">
        <v>256</v>
      </c>
    </row>
    <row r="154" spans="1:5" ht="73.5" customHeight="1" x14ac:dyDescent="0.25">
      <c r="A154" s="346" t="s">
        <v>257</v>
      </c>
      <c r="B154" s="320"/>
      <c r="C154" s="320"/>
      <c r="D154" s="320"/>
      <c r="E154" s="321"/>
    </row>
    <row r="155" spans="1:5" ht="56.25" customHeight="1" thickBot="1" x14ac:dyDescent="0.3">
      <c r="A155" s="347" t="s">
        <v>258</v>
      </c>
      <c r="B155" s="348" t="s">
        <v>259</v>
      </c>
      <c r="C155" s="348" t="s">
        <v>259</v>
      </c>
      <c r="D155" s="348" t="s">
        <v>259</v>
      </c>
      <c r="E155" s="349" t="s">
        <v>259</v>
      </c>
    </row>
    <row r="156" spans="1:5" ht="97.5" customHeight="1" thickTop="1" x14ac:dyDescent="0.25">
      <c r="A156" s="334" t="s">
        <v>307</v>
      </c>
      <c r="B156" s="335"/>
      <c r="C156" s="335"/>
      <c r="D156" s="336"/>
      <c r="E156" s="337"/>
    </row>
    <row r="157" spans="1:5" ht="97.5" customHeight="1" thickBot="1" x14ac:dyDescent="0.3">
      <c r="A157" s="338" t="s">
        <v>302</v>
      </c>
      <c r="B157" s="339"/>
      <c r="C157" s="340"/>
      <c r="D157" s="339" t="s">
        <v>265</v>
      </c>
      <c r="E157" s="341"/>
    </row>
    <row r="158" spans="1:5" ht="45.75" thickTop="1" x14ac:dyDescent="0.25">
      <c r="A158" s="342"/>
      <c r="B158" s="343" t="s">
        <v>254</v>
      </c>
      <c r="C158" s="343" t="s">
        <v>255</v>
      </c>
      <c r="D158" s="344" t="s">
        <v>357</v>
      </c>
      <c r="E158" s="345" t="s">
        <v>256</v>
      </c>
    </row>
    <row r="159" spans="1:5" ht="73.5" customHeight="1" x14ac:dyDescent="0.25">
      <c r="A159" s="346" t="s">
        <v>257</v>
      </c>
      <c r="B159" s="320"/>
      <c r="C159" s="320"/>
      <c r="D159" s="320"/>
      <c r="E159" s="321"/>
    </row>
    <row r="160" spans="1:5" ht="56.25" customHeight="1" thickBot="1" x14ac:dyDescent="0.3">
      <c r="A160" s="347" t="s">
        <v>258</v>
      </c>
      <c r="B160" s="348" t="s">
        <v>259</v>
      </c>
      <c r="C160" s="348" t="s">
        <v>259</v>
      </c>
      <c r="D160" s="348" t="s">
        <v>259</v>
      </c>
      <c r="E160" s="349" t="s">
        <v>259</v>
      </c>
    </row>
    <row r="161" spans="1:5" ht="97.5" customHeight="1" thickTop="1" x14ac:dyDescent="0.25">
      <c r="A161" s="334" t="s">
        <v>308</v>
      </c>
      <c r="B161" s="335"/>
      <c r="C161" s="335"/>
      <c r="D161" s="336"/>
      <c r="E161" s="337"/>
    </row>
    <row r="162" spans="1:5" ht="97.5" customHeight="1" thickBot="1" x14ac:dyDescent="0.3">
      <c r="A162" s="338" t="s">
        <v>302</v>
      </c>
      <c r="B162" s="339"/>
      <c r="C162" s="340"/>
      <c r="D162" s="339" t="s">
        <v>253</v>
      </c>
      <c r="E162" s="341"/>
    </row>
    <row r="163" spans="1:5" ht="45.75" thickTop="1" x14ac:dyDescent="0.25">
      <c r="A163" s="342"/>
      <c r="B163" s="343" t="s">
        <v>254</v>
      </c>
      <c r="C163" s="343" t="s">
        <v>255</v>
      </c>
      <c r="D163" s="344" t="s">
        <v>357</v>
      </c>
      <c r="E163" s="345" t="s">
        <v>256</v>
      </c>
    </row>
    <row r="164" spans="1:5" ht="73.5" customHeight="1" x14ac:dyDescent="0.25">
      <c r="A164" s="346" t="s">
        <v>257</v>
      </c>
      <c r="B164" s="320"/>
      <c r="C164" s="320"/>
      <c r="D164" s="320"/>
      <c r="E164" s="321"/>
    </row>
    <row r="165" spans="1:5" ht="56.25" customHeight="1" thickBot="1" x14ac:dyDescent="0.3">
      <c r="A165" s="347" t="s">
        <v>258</v>
      </c>
      <c r="B165" s="348" t="s">
        <v>259</v>
      </c>
      <c r="C165" s="348" t="s">
        <v>259</v>
      </c>
      <c r="D165" s="348" t="s">
        <v>259</v>
      </c>
      <c r="E165" s="349" t="s">
        <v>259</v>
      </c>
    </row>
    <row r="166" spans="1:5" ht="97.5" customHeight="1" thickTop="1" x14ac:dyDescent="0.25">
      <c r="A166" s="334" t="s">
        <v>309</v>
      </c>
      <c r="B166" s="335"/>
      <c r="C166" s="335"/>
      <c r="D166" s="336"/>
      <c r="E166" s="337"/>
    </row>
    <row r="167" spans="1:5" ht="97.5" customHeight="1" thickBot="1" x14ac:dyDescent="0.3">
      <c r="A167" s="338" t="s">
        <v>302</v>
      </c>
      <c r="B167" s="339"/>
      <c r="C167" s="340"/>
      <c r="D167" s="339" t="s">
        <v>261</v>
      </c>
      <c r="E167" s="341"/>
    </row>
    <row r="168" spans="1:5" ht="45.75" thickTop="1" x14ac:dyDescent="0.25">
      <c r="A168" s="342"/>
      <c r="B168" s="343" t="s">
        <v>254</v>
      </c>
      <c r="C168" s="343" t="s">
        <v>255</v>
      </c>
      <c r="D168" s="344" t="s">
        <v>357</v>
      </c>
      <c r="E168" s="345" t="s">
        <v>256</v>
      </c>
    </row>
    <row r="169" spans="1:5" ht="73.5" customHeight="1" x14ac:dyDescent="0.25">
      <c r="A169" s="346" t="s">
        <v>257</v>
      </c>
      <c r="B169" s="320"/>
      <c r="C169" s="320"/>
      <c r="D169" s="320"/>
      <c r="E169" s="321"/>
    </row>
    <row r="170" spans="1:5" ht="56.25" customHeight="1" thickBot="1" x14ac:dyDescent="0.3">
      <c r="A170" s="347" t="s">
        <v>258</v>
      </c>
      <c r="B170" s="348" t="s">
        <v>259</v>
      </c>
      <c r="C170" s="348" t="s">
        <v>259</v>
      </c>
      <c r="D170" s="348" t="s">
        <v>259</v>
      </c>
      <c r="E170" s="349" t="s">
        <v>259</v>
      </c>
    </row>
    <row r="171" spans="1:5" ht="97.5" customHeight="1" thickTop="1" x14ac:dyDescent="0.25">
      <c r="A171" s="334" t="s">
        <v>310</v>
      </c>
      <c r="B171" s="335"/>
      <c r="C171" s="335"/>
      <c r="D171" s="336"/>
      <c r="E171" s="337"/>
    </row>
    <row r="172" spans="1:5" ht="97.5" customHeight="1" thickBot="1" x14ac:dyDescent="0.3">
      <c r="A172" s="338" t="s">
        <v>302</v>
      </c>
      <c r="B172" s="339"/>
      <c r="C172" s="340"/>
      <c r="D172" s="339" t="s">
        <v>287</v>
      </c>
      <c r="E172" s="341"/>
    </row>
    <row r="173" spans="1:5" ht="45.75" thickTop="1" x14ac:dyDescent="0.25">
      <c r="A173" s="342"/>
      <c r="B173" s="343" t="s">
        <v>254</v>
      </c>
      <c r="C173" s="343" t="s">
        <v>255</v>
      </c>
      <c r="D173" s="344" t="s">
        <v>357</v>
      </c>
      <c r="E173" s="345" t="s">
        <v>256</v>
      </c>
    </row>
    <row r="174" spans="1:5" ht="73.5" customHeight="1" x14ac:dyDescent="0.25">
      <c r="A174" s="346" t="s">
        <v>257</v>
      </c>
      <c r="B174" s="320"/>
      <c r="C174" s="320"/>
      <c r="D174" s="320"/>
      <c r="E174" s="321"/>
    </row>
    <row r="175" spans="1:5" ht="56.25" customHeight="1" thickBot="1" x14ac:dyDescent="0.3">
      <c r="A175" s="347" t="s">
        <v>258</v>
      </c>
      <c r="B175" s="348" t="s">
        <v>259</v>
      </c>
      <c r="C175" s="348" t="s">
        <v>259</v>
      </c>
      <c r="D175" s="348" t="s">
        <v>259</v>
      </c>
      <c r="E175" s="349" t="s">
        <v>259</v>
      </c>
    </row>
    <row r="176" spans="1:5" ht="97.5" customHeight="1" thickTop="1" x14ac:dyDescent="0.25">
      <c r="A176" s="334" t="s">
        <v>311</v>
      </c>
      <c r="B176" s="335"/>
      <c r="C176" s="335"/>
      <c r="D176" s="336"/>
      <c r="E176" s="337"/>
    </row>
    <row r="177" spans="1:5" ht="97.5" customHeight="1" thickBot="1" x14ac:dyDescent="0.3">
      <c r="A177" s="338" t="s">
        <v>302</v>
      </c>
      <c r="B177" s="339"/>
      <c r="C177" s="340"/>
      <c r="D177" s="339" t="s">
        <v>273</v>
      </c>
      <c r="E177" s="341"/>
    </row>
    <row r="178" spans="1:5" ht="45.75" thickTop="1" x14ac:dyDescent="0.25">
      <c r="A178" s="342"/>
      <c r="B178" s="343" t="s">
        <v>254</v>
      </c>
      <c r="C178" s="343" t="s">
        <v>255</v>
      </c>
      <c r="D178" s="344" t="s">
        <v>357</v>
      </c>
      <c r="E178" s="345" t="s">
        <v>256</v>
      </c>
    </row>
    <row r="179" spans="1:5" ht="73.5" customHeight="1" x14ac:dyDescent="0.25">
      <c r="A179" s="346" t="s">
        <v>257</v>
      </c>
      <c r="B179" s="320"/>
      <c r="C179" s="320"/>
      <c r="D179" s="320"/>
      <c r="E179" s="321"/>
    </row>
    <row r="180" spans="1:5" ht="56.25" customHeight="1" thickBot="1" x14ac:dyDescent="0.3">
      <c r="A180" s="347" t="s">
        <v>258</v>
      </c>
      <c r="B180" s="348" t="s">
        <v>259</v>
      </c>
      <c r="C180" s="348" t="s">
        <v>259</v>
      </c>
      <c r="D180" s="348" t="s">
        <v>259</v>
      </c>
      <c r="E180" s="349" t="s">
        <v>259</v>
      </c>
    </row>
    <row r="181" spans="1:5" ht="97.5" customHeight="1" thickTop="1" x14ac:dyDescent="0.25">
      <c r="A181" s="334" t="s">
        <v>312</v>
      </c>
      <c r="B181" s="335"/>
      <c r="C181" s="335"/>
      <c r="D181" s="336"/>
      <c r="E181" s="337"/>
    </row>
    <row r="182" spans="1:5" ht="97.5" customHeight="1" thickBot="1" x14ac:dyDescent="0.3">
      <c r="A182" s="338" t="s">
        <v>302</v>
      </c>
      <c r="B182" s="339"/>
      <c r="C182" s="340"/>
      <c r="D182" s="339" t="s">
        <v>267</v>
      </c>
      <c r="E182" s="341"/>
    </row>
    <row r="183" spans="1:5" ht="45.75" thickTop="1" x14ac:dyDescent="0.25">
      <c r="A183" s="342"/>
      <c r="B183" s="343" t="s">
        <v>254</v>
      </c>
      <c r="C183" s="343" t="s">
        <v>255</v>
      </c>
      <c r="D183" s="344" t="s">
        <v>357</v>
      </c>
      <c r="E183" s="345" t="s">
        <v>256</v>
      </c>
    </row>
    <row r="184" spans="1:5" ht="73.5" customHeight="1" x14ac:dyDescent="0.25">
      <c r="A184" s="346" t="s">
        <v>257</v>
      </c>
      <c r="B184" s="320"/>
      <c r="C184" s="320"/>
      <c r="D184" s="320"/>
      <c r="E184" s="321"/>
    </row>
    <row r="185" spans="1:5" ht="56.25" customHeight="1" thickBot="1" x14ac:dyDescent="0.3">
      <c r="A185" s="347" t="s">
        <v>258</v>
      </c>
      <c r="B185" s="348" t="s">
        <v>259</v>
      </c>
      <c r="C185" s="348" t="s">
        <v>259</v>
      </c>
      <c r="D185" s="348" t="s">
        <v>259</v>
      </c>
      <c r="E185" s="349" t="s">
        <v>259</v>
      </c>
    </row>
    <row r="186" spans="1:5" ht="97.5" customHeight="1" thickTop="1" x14ac:dyDescent="0.25">
      <c r="A186" s="334" t="s">
        <v>313</v>
      </c>
      <c r="B186" s="335"/>
      <c r="C186" s="335"/>
      <c r="D186" s="336"/>
      <c r="E186" s="337"/>
    </row>
    <row r="187" spans="1:5" ht="97.5" customHeight="1" thickBot="1" x14ac:dyDescent="0.3">
      <c r="A187" s="338" t="s">
        <v>302</v>
      </c>
      <c r="B187" s="339"/>
      <c r="C187" s="340"/>
      <c r="D187" s="339" t="s">
        <v>293</v>
      </c>
      <c r="E187" s="341"/>
    </row>
    <row r="188" spans="1:5" ht="45.75" thickTop="1" x14ac:dyDescent="0.25">
      <c r="A188" s="342"/>
      <c r="B188" s="343" t="s">
        <v>254</v>
      </c>
      <c r="C188" s="343" t="s">
        <v>255</v>
      </c>
      <c r="D188" s="344" t="s">
        <v>357</v>
      </c>
      <c r="E188" s="345" t="s">
        <v>256</v>
      </c>
    </row>
    <row r="189" spans="1:5" ht="73.5" customHeight="1" x14ac:dyDescent="0.25">
      <c r="A189" s="346" t="s">
        <v>257</v>
      </c>
      <c r="B189" s="320"/>
      <c r="C189" s="320"/>
      <c r="D189" s="320"/>
      <c r="E189" s="321"/>
    </row>
    <row r="190" spans="1:5" ht="56.25" customHeight="1" thickBot="1" x14ac:dyDescent="0.3">
      <c r="A190" s="347" t="s">
        <v>258</v>
      </c>
      <c r="B190" s="348" t="s">
        <v>259</v>
      </c>
      <c r="C190" s="348" t="s">
        <v>259</v>
      </c>
      <c r="D190" s="348" t="s">
        <v>259</v>
      </c>
      <c r="E190" s="349" t="s">
        <v>259</v>
      </c>
    </row>
    <row r="191" spans="1:5" ht="97.5" customHeight="1" thickTop="1" x14ac:dyDescent="0.25">
      <c r="A191" s="334" t="s">
        <v>314</v>
      </c>
      <c r="B191" s="335"/>
      <c r="C191" s="335"/>
      <c r="D191" s="336"/>
      <c r="E191" s="337"/>
    </row>
    <row r="192" spans="1:5" ht="97.5" customHeight="1" thickBot="1" x14ac:dyDescent="0.3">
      <c r="A192" s="338" t="s">
        <v>315</v>
      </c>
      <c r="B192" s="339"/>
      <c r="C192" s="340"/>
      <c r="D192" s="339" t="s">
        <v>253</v>
      </c>
      <c r="E192" s="341"/>
    </row>
    <row r="193" spans="1:5" ht="45.75" thickTop="1" x14ac:dyDescent="0.25">
      <c r="A193" s="342"/>
      <c r="B193" s="343" t="s">
        <v>254</v>
      </c>
      <c r="C193" s="343" t="s">
        <v>255</v>
      </c>
      <c r="D193" s="344" t="s">
        <v>357</v>
      </c>
      <c r="E193" s="345" t="s">
        <v>256</v>
      </c>
    </row>
    <row r="194" spans="1:5" ht="73.5" customHeight="1" x14ac:dyDescent="0.25">
      <c r="A194" s="346" t="s">
        <v>257</v>
      </c>
      <c r="B194" s="320"/>
      <c r="C194" s="320"/>
      <c r="D194" s="320"/>
      <c r="E194" s="321"/>
    </row>
    <row r="195" spans="1:5" ht="56.25" customHeight="1" thickBot="1" x14ac:dyDescent="0.3">
      <c r="A195" s="347" t="s">
        <v>258</v>
      </c>
      <c r="B195" s="348" t="s">
        <v>259</v>
      </c>
      <c r="C195" s="348" t="s">
        <v>259</v>
      </c>
      <c r="D195" s="348" t="s">
        <v>259</v>
      </c>
      <c r="E195" s="349" t="s">
        <v>259</v>
      </c>
    </row>
    <row r="196" spans="1:5" ht="97.5" customHeight="1" thickTop="1" x14ac:dyDescent="0.25">
      <c r="A196" s="334" t="s">
        <v>316</v>
      </c>
      <c r="B196" s="335"/>
      <c r="C196" s="335"/>
      <c r="D196" s="336"/>
      <c r="E196" s="337"/>
    </row>
    <row r="197" spans="1:5" ht="97.5" customHeight="1" thickBot="1" x14ac:dyDescent="0.3">
      <c r="A197" s="338" t="s">
        <v>315</v>
      </c>
      <c r="B197" s="339"/>
      <c r="C197" s="340"/>
      <c r="D197" s="339" t="s">
        <v>275</v>
      </c>
      <c r="E197" s="341"/>
    </row>
    <row r="198" spans="1:5" ht="45.75" thickTop="1" x14ac:dyDescent="0.25">
      <c r="A198" s="342"/>
      <c r="B198" s="343" t="s">
        <v>254</v>
      </c>
      <c r="C198" s="343" t="s">
        <v>255</v>
      </c>
      <c r="D198" s="344" t="s">
        <v>357</v>
      </c>
      <c r="E198" s="345" t="s">
        <v>256</v>
      </c>
    </row>
    <row r="199" spans="1:5" ht="73.5" customHeight="1" x14ac:dyDescent="0.25">
      <c r="A199" s="346" t="s">
        <v>257</v>
      </c>
      <c r="B199" s="320"/>
      <c r="C199" s="320"/>
      <c r="D199" s="320"/>
      <c r="E199" s="321"/>
    </row>
    <row r="200" spans="1:5" ht="56.25" customHeight="1" thickBot="1" x14ac:dyDescent="0.3">
      <c r="A200" s="347" t="s">
        <v>258</v>
      </c>
      <c r="B200" s="348" t="s">
        <v>259</v>
      </c>
      <c r="C200" s="348" t="s">
        <v>259</v>
      </c>
      <c r="D200" s="348" t="s">
        <v>259</v>
      </c>
      <c r="E200" s="349" t="s">
        <v>259</v>
      </c>
    </row>
    <row r="201" spans="1:5" ht="97.5" customHeight="1" thickTop="1" x14ac:dyDescent="0.25">
      <c r="A201" s="334" t="s">
        <v>317</v>
      </c>
      <c r="B201" s="335"/>
      <c r="C201" s="335"/>
      <c r="D201" s="336"/>
      <c r="E201" s="337"/>
    </row>
    <row r="202" spans="1:5" ht="97.5" customHeight="1" thickBot="1" x14ac:dyDescent="0.3">
      <c r="A202" s="338" t="s">
        <v>315</v>
      </c>
      <c r="B202" s="339"/>
      <c r="C202" s="340"/>
      <c r="D202" s="339" t="s">
        <v>261</v>
      </c>
      <c r="E202" s="341"/>
    </row>
    <row r="203" spans="1:5" ht="45.75" thickTop="1" x14ac:dyDescent="0.25">
      <c r="A203" s="342"/>
      <c r="B203" s="343" t="s">
        <v>254</v>
      </c>
      <c r="C203" s="343" t="s">
        <v>255</v>
      </c>
      <c r="D203" s="344" t="s">
        <v>357</v>
      </c>
      <c r="E203" s="345" t="s">
        <v>256</v>
      </c>
    </row>
    <row r="204" spans="1:5" ht="73.5" customHeight="1" x14ac:dyDescent="0.25">
      <c r="A204" s="346" t="s">
        <v>257</v>
      </c>
      <c r="B204" s="320"/>
      <c r="C204" s="320"/>
      <c r="D204" s="320"/>
      <c r="E204" s="321"/>
    </row>
    <row r="205" spans="1:5" ht="56.25" customHeight="1" thickBot="1" x14ac:dyDescent="0.3">
      <c r="A205" s="347" t="s">
        <v>258</v>
      </c>
      <c r="B205" s="348" t="s">
        <v>259</v>
      </c>
      <c r="C205" s="348" t="s">
        <v>259</v>
      </c>
      <c r="D205" s="348" t="s">
        <v>259</v>
      </c>
      <c r="E205" s="349" t="s">
        <v>259</v>
      </c>
    </row>
    <row r="206" spans="1:5" ht="19.5" thickTop="1" x14ac:dyDescent="0.25"/>
  </sheetData>
  <phoneticPr fontId="4"/>
  <printOptions horizontalCentered="1" verticalCentered="1"/>
  <pageMargins left="0.59055118110236227" right="0.59055118110236227" top="0.35433070866141736" bottom="0.35433070866141736" header="0.31496062992125984" footer="0.31496062992125984"/>
  <pageSetup paperSize="9" orientation="landscape" r:id="rId1"/>
  <rowBreaks count="40" manualBreakCount="40">
    <brk id="5" max="16383" man="1"/>
    <brk id="10" max="16383" man="1"/>
    <brk id="15" max="16383" man="1"/>
    <brk id="20" max="16383" man="1"/>
    <brk id="25" max="16383" man="1"/>
    <brk id="30" max="16383" man="1"/>
    <brk id="35" max="16383" man="1"/>
    <brk id="40" max="16383" man="1"/>
    <brk id="45" max="16383" man="1"/>
    <brk id="50" max="16383" man="1"/>
    <brk id="55" max="16383" man="1"/>
    <brk id="60" max="16383" man="1"/>
    <brk id="65" max="16383" man="1"/>
    <brk id="70" max="16383" man="1"/>
    <brk id="75" max="16383" man="1"/>
    <brk id="80" max="16383" man="1"/>
    <brk id="85" max="16383" man="1"/>
    <brk id="90" max="16383" man="1"/>
    <brk id="95" max="16383" man="1"/>
    <brk id="100" max="16383" man="1"/>
    <brk id="105" max="16383" man="1"/>
    <brk id="110" max="16383" man="1"/>
    <brk id="115" max="16383" man="1"/>
    <brk id="120" max="16383" man="1"/>
    <brk id="125" max="16383" man="1"/>
    <brk id="130" max="16383" man="1"/>
    <brk id="135" max="16383" man="1"/>
    <brk id="140" max="16383" man="1"/>
    <brk id="145" max="16383" man="1"/>
    <brk id="150" max="16383" man="1"/>
    <brk id="155" max="16383" man="1"/>
    <brk id="160" max="16383" man="1"/>
    <brk id="165" max="16383" man="1"/>
    <brk id="170" max="16383" man="1"/>
    <brk id="175" max="16383" man="1"/>
    <brk id="180" max="16383" man="1"/>
    <brk id="185" max="16383" man="1"/>
    <brk id="190" max="16383" man="1"/>
    <brk id="195" max="16383" man="1"/>
    <brk id="2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9"/>
  <sheetViews>
    <sheetView showGridLines="0" topLeftCell="A84" zoomScaleNormal="100" workbookViewId="0">
      <selection activeCell="A96" sqref="A96:XFD779"/>
    </sheetView>
  </sheetViews>
  <sheetFormatPr defaultRowHeight="18.75" x14ac:dyDescent="0.25"/>
  <cols>
    <col min="1" max="1" width="5.625" style="307" customWidth="1"/>
    <col min="2" max="2" width="8.625" style="307" customWidth="1"/>
    <col min="3" max="27" width="4.625" style="307" customWidth="1"/>
    <col min="28" max="16384" width="9" style="307"/>
  </cols>
  <sheetData>
    <row r="1" spans="1:27" ht="41.25" thickTop="1" thickBot="1" x14ac:dyDescent="0.3">
      <c r="A1" s="304" t="s">
        <v>251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6"/>
    </row>
    <row r="2" spans="1:27" ht="20.100000000000001" customHeight="1" thickTop="1" x14ac:dyDescent="0.25">
      <c r="A2" s="570" t="s">
        <v>318</v>
      </c>
      <c r="B2" s="571"/>
      <c r="C2" s="309">
        <v>1</v>
      </c>
      <c r="D2" s="310">
        <v>2</v>
      </c>
      <c r="E2" s="310">
        <v>3</v>
      </c>
      <c r="F2" s="310">
        <v>4</v>
      </c>
      <c r="G2" s="310">
        <v>5</v>
      </c>
      <c r="H2" s="310">
        <v>6</v>
      </c>
      <c r="I2" s="310">
        <v>7</v>
      </c>
      <c r="J2" s="310">
        <v>8</v>
      </c>
      <c r="K2" s="310">
        <v>9</v>
      </c>
      <c r="L2" s="310">
        <v>10</v>
      </c>
      <c r="M2" s="310">
        <v>11</v>
      </c>
      <c r="N2" s="310">
        <v>12</v>
      </c>
      <c r="O2" s="310">
        <v>13</v>
      </c>
      <c r="P2" s="310">
        <v>14</v>
      </c>
      <c r="Q2" s="310">
        <v>15</v>
      </c>
      <c r="R2" s="310">
        <v>16</v>
      </c>
      <c r="S2" s="310">
        <v>17</v>
      </c>
      <c r="T2" s="310">
        <v>18</v>
      </c>
      <c r="U2" s="310">
        <v>19</v>
      </c>
      <c r="V2" s="310">
        <v>20</v>
      </c>
      <c r="W2" s="310">
        <v>21</v>
      </c>
      <c r="X2" s="310">
        <v>22</v>
      </c>
      <c r="Y2" s="310">
        <v>23</v>
      </c>
      <c r="Z2" s="310">
        <v>24</v>
      </c>
      <c r="AA2" s="308">
        <v>25</v>
      </c>
    </row>
    <row r="3" spans="1:27" ht="120" customHeight="1" thickBot="1" x14ac:dyDescent="0.3">
      <c r="A3" s="572" t="s">
        <v>319</v>
      </c>
      <c r="B3" s="573"/>
      <c r="C3" s="312" t="s">
        <v>320</v>
      </c>
      <c r="D3" s="313" t="s">
        <v>321</v>
      </c>
      <c r="E3" s="313" t="s">
        <v>322</v>
      </c>
      <c r="F3" s="313" t="s">
        <v>323</v>
      </c>
      <c r="G3" s="313" t="s">
        <v>324</v>
      </c>
      <c r="H3" s="313" t="s">
        <v>325</v>
      </c>
      <c r="I3" s="313" t="s">
        <v>326</v>
      </c>
      <c r="J3" s="313" t="s">
        <v>327</v>
      </c>
      <c r="K3" s="313" t="s">
        <v>328</v>
      </c>
      <c r="L3" s="313" t="s">
        <v>329</v>
      </c>
      <c r="M3" s="313" t="s">
        <v>330</v>
      </c>
      <c r="N3" s="313" t="s">
        <v>331</v>
      </c>
      <c r="O3" s="313" t="s">
        <v>332</v>
      </c>
      <c r="P3" s="313" t="s">
        <v>333</v>
      </c>
      <c r="Q3" s="313" t="s">
        <v>334</v>
      </c>
      <c r="R3" s="313" t="s">
        <v>335</v>
      </c>
      <c r="S3" s="313" t="s">
        <v>336</v>
      </c>
      <c r="T3" s="313" t="s">
        <v>337</v>
      </c>
      <c r="U3" s="313" t="s">
        <v>338</v>
      </c>
      <c r="V3" s="313" t="s">
        <v>339</v>
      </c>
      <c r="W3" s="313" t="s">
        <v>340</v>
      </c>
      <c r="X3" s="313" t="s">
        <v>341</v>
      </c>
      <c r="Y3" s="313" t="s">
        <v>342</v>
      </c>
      <c r="Z3" s="313" t="s">
        <v>343</v>
      </c>
      <c r="AA3" s="314" t="s">
        <v>344</v>
      </c>
    </row>
    <row r="4" spans="1:27" ht="27.95" customHeight="1" thickTop="1" x14ac:dyDescent="0.25">
      <c r="A4" s="565" t="s">
        <v>345</v>
      </c>
      <c r="B4" s="308" t="s">
        <v>255</v>
      </c>
      <c r="C4" s="315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7"/>
    </row>
    <row r="5" spans="1:27" ht="27.95" customHeight="1" x14ac:dyDescent="0.25">
      <c r="A5" s="566"/>
      <c r="B5" s="318" t="s">
        <v>346</v>
      </c>
      <c r="C5" s="319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1"/>
    </row>
    <row r="6" spans="1:27" ht="27.95" customHeight="1" thickBot="1" x14ac:dyDescent="0.3">
      <c r="A6" s="567"/>
      <c r="B6" s="322" t="s">
        <v>347</v>
      </c>
      <c r="C6" s="323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5"/>
    </row>
    <row r="7" spans="1:27" ht="27.95" customHeight="1" thickTop="1" x14ac:dyDescent="0.25">
      <c r="A7" s="568" t="s">
        <v>348</v>
      </c>
      <c r="B7" s="326" t="s">
        <v>255</v>
      </c>
      <c r="C7" s="327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9"/>
    </row>
    <row r="8" spans="1:27" ht="27.95" customHeight="1" x14ac:dyDescent="0.25">
      <c r="A8" s="566"/>
      <c r="B8" s="318" t="s">
        <v>346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1"/>
    </row>
    <row r="9" spans="1:27" ht="27.95" customHeight="1" thickBot="1" x14ac:dyDescent="0.3">
      <c r="A9" s="569"/>
      <c r="B9" s="311" t="s">
        <v>347</v>
      </c>
      <c r="C9" s="33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2"/>
    </row>
    <row r="10" spans="1:27" ht="27.95" customHeight="1" thickTop="1" x14ac:dyDescent="0.25">
      <c r="A10" s="565" t="s">
        <v>349</v>
      </c>
      <c r="B10" s="308" t="s">
        <v>255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7"/>
    </row>
    <row r="11" spans="1:27" ht="27.95" customHeight="1" x14ac:dyDescent="0.25">
      <c r="A11" s="566"/>
      <c r="B11" s="318" t="s">
        <v>346</v>
      </c>
      <c r="C11" s="319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1"/>
    </row>
    <row r="12" spans="1:27" ht="27.95" customHeight="1" thickBot="1" x14ac:dyDescent="0.3">
      <c r="A12" s="567"/>
      <c r="B12" s="322" t="s">
        <v>347</v>
      </c>
      <c r="C12" s="323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5"/>
    </row>
    <row r="13" spans="1:27" ht="17.100000000000001" customHeight="1" thickTop="1" x14ac:dyDescent="0.25">
      <c r="A13" s="307" t="s">
        <v>352</v>
      </c>
    </row>
    <row r="14" spans="1:27" ht="17.100000000000001" customHeight="1" x14ac:dyDescent="0.25">
      <c r="A14" s="333" t="s">
        <v>353</v>
      </c>
    </row>
    <row r="15" spans="1:27" ht="17.100000000000001" customHeight="1" x14ac:dyDescent="0.25">
      <c r="A15" s="333" t="s">
        <v>354</v>
      </c>
    </row>
    <row r="16" spans="1:27" ht="17.100000000000001" customHeight="1" x14ac:dyDescent="0.25">
      <c r="A16" s="307" t="s">
        <v>355</v>
      </c>
    </row>
    <row r="17" spans="1:27" ht="17.100000000000001" customHeight="1" x14ac:dyDescent="0.25">
      <c r="A17" s="307" t="s">
        <v>356</v>
      </c>
    </row>
    <row r="18" spans="1:27" ht="17.100000000000001" customHeight="1" x14ac:dyDescent="0.25">
      <c r="A18" s="307" t="s">
        <v>350</v>
      </c>
    </row>
    <row r="19" spans="1:27" ht="17.100000000000001" customHeight="1" thickBot="1" x14ac:dyDescent="0.3">
      <c r="A19" s="307" t="s">
        <v>351</v>
      </c>
    </row>
    <row r="20" spans="1:27" ht="41.25" thickTop="1" thickBot="1" x14ac:dyDescent="0.3">
      <c r="A20" s="304" t="s">
        <v>260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6"/>
    </row>
    <row r="21" spans="1:27" ht="20.100000000000001" customHeight="1" thickTop="1" x14ac:dyDescent="0.25">
      <c r="A21" s="570" t="s">
        <v>318</v>
      </c>
      <c r="B21" s="571"/>
      <c r="C21" s="309">
        <v>1</v>
      </c>
      <c r="D21" s="310">
        <v>2</v>
      </c>
      <c r="E21" s="310">
        <v>3</v>
      </c>
      <c r="F21" s="310">
        <v>4</v>
      </c>
      <c r="G21" s="310">
        <v>5</v>
      </c>
      <c r="H21" s="310">
        <v>6</v>
      </c>
      <c r="I21" s="310">
        <v>7</v>
      </c>
      <c r="J21" s="310">
        <v>8</v>
      </c>
      <c r="K21" s="310">
        <v>9</v>
      </c>
      <c r="L21" s="310">
        <v>10</v>
      </c>
      <c r="M21" s="310">
        <v>11</v>
      </c>
      <c r="N21" s="310">
        <v>12</v>
      </c>
      <c r="O21" s="310">
        <v>13</v>
      </c>
      <c r="P21" s="310">
        <v>14</v>
      </c>
      <c r="Q21" s="310">
        <v>15</v>
      </c>
      <c r="R21" s="310">
        <v>16</v>
      </c>
      <c r="S21" s="310">
        <v>17</v>
      </c>
      <c r="T21" s="310">
        <v>18</v>
      </c>
      <c r="U21" s="310">
        <v>19</v>
      </c>
      <c r="V21" s="310">
        <v>20</v>
      </c>
      <c r="W21" s="310">
        <v>21</v>
      </c>
      <c r="X21" s="310">
        <v>22</v>
      </c>
      <c r="Y21" s="310">
        <v>23</v>
      </c>
      <c r="Z21" s="310">
        <v>24</v>
      </c>
      <c r="AA21" s="308">
        <v>25</v>
      </c>
    </row>
    <row r="22" spans="1:27" ht="120" customHeight="1" thickBot="1" x14ac:dyDescent="0.3">
      <c r="A22" s="572" t="s">
        <v>319</v>
      </c>
      <c r="B22" s="573"/>
      <c r="C22" s="312" t="s">
        <v>320</v>
      </c>
      <c r="D22" s="313" t="s">
        <v>321</v>
      </c>
      <c r="E22" s="313" t="s">
        <v>322</v>
      </c>
      <c r="F22" s="313" t="s">
        <v>323</v>
      </c>
      <c r="G22" s="313" t="s">
        <v>324</v>
      </c>
      <c r="H22" s="313" t="s">
        <v>325</v>
      </c>
      <c r="I22" s="313" t="s">
        <v>326</v>
      </c>
      <c r="J22" s="313" t="s">
        <v>327</v>
      </c>
      <c r="K22" s="313" t="s">
        <v>328</v>
      </c>
      <c r="L22" s="313" t="s">
        <v>329</v>
      </c>
      <c r="M22" s="313" t="s">
        <v>330</v>
      </c>
      <c r="N22" s="313" t="s">
        <v>331</v>
      </c>
      <c r="O22" s="313" t="s">
        <v>332</v>
      </c>
      <c r="P22" s="313" t="s">
        <v>333</v>
      </c>
      <c r="Q22" s="313" t="s">
        <v>334</v>
      </c>
      <c r="R22" s="313" t="s">
        <v>335</v>
      </c>
      <c r="S22" s="313" t="s">
        <v>336</v>
      </c>
      <c r="T22" s="313" t="s">
        <v>337</v>
      </c>
      <c r="U22" s="313" t="s">
        <v>338</v>
      </c>
      <c r="V22" s="313" t="s">
        <v>339</v>
      </c>
      <c r="W22" s="313" t="s">
        <v>340</v>
      </c>
      <c r="X22" s="313" t="s">
        <v>341</v>
      </c>
      <c r="Y22" s="313" t="s">
        <v>342</v>
      </c>
      <c r="Z22" s="313" t="s">
        <v>343</v>
      </c>
      <c r="AA22" s="314" t="s">
        <v>344</v>
      </c>
    </row>
    <row r="23" spans="1:27" ht="27.95" customHeight="1" thickTop="1" x14ac:dyDescent="0.25">
      <c r="A23" s="565" t="s">
        <v>345</v>
      </c>
      <c r="B23" s="308" t="s">
        <v>255</v>
      </c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7"/>
    </row>
    <row r="24" spans="1:27" ht="27.95" customHeight="1" x14ac:dyDescent="0.25">
      <c r="A24" s="566"/>
      <c r="B24" s="318" t="s">
        <v>346</v>
      </c>
      <c r="C24" s="319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1"/>
    </row>
    <row r="25" spans="1:27" ht="27.95" customHeight="1" thickBot="1" x14ac:dyDescent="0.3">
      <c r="A25" s="567"/>
      <c r="B25" s="322" t="s">
        <v>347</v>
      </c>
      <c r="C25" s="323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5"/>
    </row>
    <row r="26" spans="1:27" ht="27.95" customHeight="1" thickTop="1" x14ac:dyDescent="0.25">
      <c r="A26" s="568" t="s">
        <v>348</v>
      </c>
      <c r="B26" s="326" t="s">
        <v>255</v>
      </c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9"/>
    </row>
    <row r="27" spans="1:27" ht="27.95" customHeight="1" x14ac:dyDescent="0.25">
      <c r="A27" s="566"/>
      <c r="B27" s="318" t="s">
        <v>346</v>
      </c>
      <c r="C27" s="319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1"/>
    </row>
    <row r="28" spans="1:27" ht="27.95" customHeight="1" thickBot="1" x14ac:dyDescent="0.3">
      <c r="A28" s="569"/>
      <c r="B28" s="311" t="s">
        <v>347</v>
      </c>
      <c r="C28" s="330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2"/>
    </row>
    <row r="29" spans="1:27" ht="27.95" customHeight="1" thickTop="1" x14ac:dyDescent="0.25">
      <c r="A29" s="565" t="s">
        <v>349</v>
      </c>
      <c r="B29" s="308" t="s">
        <v>255</v>
      </c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7"/>
    </row>
    <row r="30" spans="1:27" ht="27.95" customHeight="1" x14ac:dyDescent="0.25">
      <c r="A30" s="566"/>
      <c r="B30" s="318" t="s">
        <v>346</v>
      </c>
      <c r="C30" s="319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1"/>
    </row>
    <row r="31" spans="1:27" ht="27.95" customHeight="1" thickBot="1" x14ac:dyDescent="0.3">
      <c r="A31" s="567"/>
      <c r="B31" s="322" t="s">
        <v>347</v>
      </c>
      <c r="C31" s="323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</row>
    <row r="32" spans="1:27" ht="17.100000000000001" customHeight="1" thickTop="1" x14ac:dyDescent="0.25">
      <c r="A32" s="307" t="s">
        <v>352</v>
      </c>
    </row>
    <row r="33" spans="1:27" ht="17.100000000000001" customHeight="1" x14ac:dyDescent="0.25">
      <c r="A33" s="333" t="s">
        <v>353</v>
      </c>
    </row>
    <row r="34" spans="1:27" ht="17.100000000000001" customHeight="1" x14ac:dyDescent="0.25">
      <c r="A34" s="333" t="s">
        <v>354</v>
      </c>
    </row>
    <row r="35" spans="1:27" ht="17.100000000000001" customHeight="1" x14ac:dyDescent="0.25">
      <c r="A35" s="307" t="s">
        <v>355</v>
      </c>
    </row>
    <row r="36" spans="1:27" ht="17.100000000000001" customHeight="1" x14ac:dyDescent="0.25">
      <c r="A36" s="307" t="s">
        <v>356</v>
      </c>
    </row>
    <row r="37" spans="1:27" ht="17.100000000000001" customHeight="1" x14ac:dyDescent="0.25">
      <c r="A37" s="307" t="s">
        <v>350</v>
      </c>
    </row>
    <row r="38" spans="1:27" ht="17.100000000000001" customHeight="1" thickBot="1" x14ac:dyDescent="0.3">
      <c r="A38" s="307" t="s">
        <v>351</v>
      </c>
    </row>
    <row r="39" spans="1:27" ht="41.25" thickTop="1" thickBot="1" x14ac:dyDescent="0.3">
      <c r="A39" s="304" t="s">
        <v>262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6"/>
    </row>
    <row r="40" spans="1:27" ht="20.100000000000001" customHeight="1" thickTop="1" x14ac:dyDescent="0.25">
      <c r="A40" s="570" t="s">
        <v>318</v>
      </c>
      <c r="B40" s="571"/>
      <c r="C40" s="309">
        <v>1</v>
      </c>
      <c r="D40" s="310">
        <v>2</v>
      </c>
      <c r="E40" s="310">
        <v>3</v>
      </c>
      <c r="F40" s="310">
        <v>4</v>
      </c>
      <c r="G40" s="310">
        <v>5</v>
      </c>
      <c r="H40" s="310">
        <v>6</v>
      </c>
      <c r="I40" s="310">
        <v>7</v>
      </c>
      <c r="J40" s="310">
        <v>8</v>
      </c>
      <c r="K40" s="310">
        <v>9</v>
      </c>
      <c r="L40" s="310">
        <v>10</v>
      </c>
      <c r="M40" s="310">
        <v>11</v>
      </c>
      <c r="N40" s="310">
        <v>12</v>
      </c>
      <c r="O40" s="310">
        <v>13</v>
      </c>
      <c r="P40" s="310">
        <v>14</v>
      </c>
      <c r="Q40" s="310">
        <v>15</v>
      </c>
      <c r="R40" s="310">
        <v>16</v>
      </c>
      <c r="S40" s="310">
        <v>17</v>
      </c>
      <c r="T40" s="310">
        <v>18</v>
      </c>
      <c r="U40" s="310">
        <v>19</v>
      </c>
      <c r="V40" s="310">
        <v>20</v>
      </c>
      <c r="W40" s="310">
        <v>21</v>
      </c>
      <c r="X40" s="310">
        <v>22</v>
      </c>
      <c r="Y40" s="310">
        <v>23</v>
      </c>
      <c r="Z40" s="310">
        <v>24</v>
      </c>
      <c r="AA40" s="308">
        <v>25</v>
      </c>
    </row>
    <row r="41" spans="1:27" ht="120" customHeight="1" thickBot="1" x14ac:dyDescent="0.3">
      <c r="A41" s="572" t="s">
        <v>319</v>
      </c>
      <c r="B41" s="573"/>
      <c r="C41" s="312" t="s">
        <v>320</v>
      </c>
      <c r="D41" s="313" t="s">
        <v>321</v>
      </c>
      <c r="E41" s="313" t="s">
        <v>322</v>
      </c>
      <c r="F41" s="313" t="s">
        <v>323</v>
      </c>
      <c r="G41" s="313" t="s">
        <v>324</v>
      </c>
      <c r="H41" s="313" t="s">
        <v>325</v>
      </c>
      <c r="I41" s="313" t="s">
        <v>326</v>
      </c>
      <c r="J41" s="313" t="s">
        <v>327</v>
      </c>
      <c r="K41" s="313" t="s">
        <v>328</v>
      </c>
      <c r="L41" s="313" t="s">
        <v>329</v>
      </c>
      <c r="M41" s="313" t="s">
        <v>330</v>
      </c>
      <c r="N41" s="313" t="s">
        <v>331</v>
      </c>
      <c r="O41" s="313" t="s">
        <v>332</v>
      </c>
      <c r="P41" s="313" t="s">
        <v>333</v>
      </c>
      <c r="Q41" s="313" t="s">
        <v>334</v>
      </c>
      <c r="R41" s="313" t="s">
        <v>335</v>
      </c>
      <c r="S41" s="313" t="s">
        <v>336</v>
      </c>
      <c r="T41" s="313" t="s">
        <v>337</v>
      </c>
      <c r="U41" s="313" t="s">
        <v>338</v>
      </c>
      <c r="V41" s="313" t="s">
        <v>339</v>
      </c>
      <c r="W41" s="313" t="s">
        <v>340</v>
      </c>
      <c r="X41" s="313" t="s">
        <v>341</v>
      </c>
      <c r="Y41" s="313" t="s">
        <v>342</v>
      </c>
      <c r="Z41" s="313" t="s">
        <v>343</v>
      </c>
      <c r="AA41" s="314" t="s">
        <v>344</v>
      </c>
    </row>
    <row r="42" spans="1:27" ht="27.95" customHeight="1" thickTop="1" x14ac:dyDescent="0.25">
      <c r="A42" s="565" t="s">
        <v>345</v>
      </c>
      <c r="B42" s="308" t="s">
        <v>255</v>
      </c>
      <c r="C42" s="315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7"/>
    </row>
    <row r="43" spans="1:27" ht="27.95" customHeight="1" x14ac:dyDescent="0.25">
      <c r="A43" s="566"/>
      <c r="B43" s="318" t="s">
        <v>346</v>
      </c>
      <c r="C43" s="319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1"/>
    </row>
    <row r="44" spans="1:27" ht="27.95" customHeight="1" thickBot="1" x14ac:dyDescent="0.3">
      <c r="A44" s="567"/>
      <c r="B44" s="322" t="s">
        <v>347</v>
      </c>
      <c r="C44" s="323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5"/>
    </row>
    <row r="45" spans="1:27" ht="27.95" customHeight="1" thickTop="1" x14ac:dyDescent="0.25">
      <c r="A45" s="568" t="s">
        <v>348</v>
      </c>
      <c r="B45" s="326" t="s">
        <v>255</v>
      </c>
      <c r="C45" s="327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9"/>
    </row>
    <row r="46" spans="1:27" ht="27.95" customHeight="1" x14ac:dyDescent="0.25">
      <c r="A46" s="566"/>
      <c r="B46" s="318" t="s">
        <v>346</v>
      </c>
      <c r="C46" s="319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1"/>
    </row>
    <row r="47" spans="1:27" ht="27.95" customHeight="1" thickBot="1" x14ac:dyDescent="0.3">
      <c r="A47" s="569"/>
      <c r="B47" s="311" t="s">
        <v>347</v>
      </c>
      <c r="C47" s="330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2"/>
    </row>
    <row r="48" spans="1:27" ht="27.95" customHeight="1" thickTop="1" x14ac:dyDescent="0.25">
      <c r="A48" s="565" t="s">
        <v>349</v>
      </c>
      <c r="B48" s="308" t="s">
        <v>255</v>
      </c>
      <c r="C48" s="315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7"/>
    </row>
    <row r="49" spans="1:27" ht="27.95" customHeight="1" x14ac:dyDescent="0.25">
      <c r="A49" s="566"/>
      <c r="B49" s="318" t="s">
        <v>346</v>
      </c>
      <c r="C49" s="319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1"/>
    </row>
    <row r="50" spans="1:27" ht="27.95" customHeight="1" thickBot="1" x14ac:dyDescent="0.3">
      <c r="A50" s="567"/>
      <c r="B50" s="322" t="s">
        <v>347</v>
      </c>
      <c r="C50" s="323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5"/>
    </row>
    <row r="51" spans="1:27" ht="17.100000000000001" customHeight="1" thickTop="1" x14ac:dyDescent="0.25">
      <c r="A51" s="307" t="s">
        <v>352</v>
      </c>
    </row>
    <row r="52" spans="1:27" ht="17.100000000000001" customHeight="1" x14ac:dyDescent="0.25">
      <c r="A52" s="333" t="s">
        <v>353</v>
      </c>
    </row>
    <row r="53" spans="1:27" ht="17.100000000000001" customHeight="1" x14ac:dyDescent="0.25">
      <c r="A53" s="333" t="s">
        <v>354</v>
      </c>
    </row>
    <row r="54" spans="1:27" ht="17.100000000000001" customHeight="1" x14ac:dyDescent="0.25">
      <c r="A54" s="307" t="s">
        <v>355</v>
      </c>
    </row>
    <row r="55" spans="1:27" ht="17.100000000000001" customHeight="1" x14ac:dyDescent="0.25">
      <c r="A55" s="307" t="s">
        <v>356</v>
      </c>
    </row>
    <row r="56" spans="1:27" ht="17.100000000000001" customHeight="1" x14ac:dyDescent="0.25">
      <c r="A56" s="307" t="s">
        <v>350</v>
      </c>
    </row>
    <row r="57" spans="1:27" ht="17.100000000000001" customHeight="1" thickBot="1" x14ac:dyDescent="0.3">
      <c r="A57" s="307" t="s">
        <v>351</v>
      </c>
    </row>
    <row r="58" spans="1:27" ht="41.25" thickTop="1" thickBot="1" x14ac:dyDescent="0.3">
      <c r="A58" s="304" t="s">
        <v>264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6"/>
    </row>
    <row r="59" spans="1:27" ht="20.100000000000001" customHeight="1" thickTop="1" x14ac:dyDescent="0.25">
      <c r="A59" s="570" t="s">
        <v>318</v>
      </c>
      <c r="B59" s="571"/>
      <c r="C59" s="309">
        <v>1</v>
      </c>
      <c r="D59" s="310">
        <v>2</v>
      </c>
      <c r="E59" s="310">
        <v>3</v>
      </c>
      <c r="F59" s="310">
        <v>4</v>
      </c>
      <c r="G59" s="310">
        <v>5</v>
      </c>
      <c r="H59" s="310">
        <v>6</v>
      </c>
      <c r="I59" s="310">
        <v>7</v>
      </c>
      <c r="J59" s="310">
        <v>8</v>
      </c>
      <c r="K59" s="310">
        <v>9</v>
      </c>
      <c r="L59" s="310">
        <v>10</v>
      </c>
      <c r="M59" s="310">
        <v>11</v>
      </c>
      <c r="N59" s="310">
        <v>12</v>
      </c>
      <c r="O59" s="310">
        <v>13</v>
      </c>
      <c r="P59" s="310">
        <v>14</v>
      </c>
      <c r="Q59" s="310">
        <v>15</v>
      </c>
      <c r="R59" s="310">
        <v>16</v>
      </c>
      <c r="S59" s="310">
        <v>17</v>
      </c>
      <c r="T59" s="310">
        <v>18</v>
      </c>
      <c r="U59" s="310">
        <v>19</v>
      </c>
      <c r="V59" s="310">
        <v>20</v>
      </c>
      <c r="W59" s="310">
        <v>21</v>
      </c>
      <c r="X59" s="310">
        <v>22</v>
      </c>
      <c r="Y59" s="310">
        <v>23</v>
      </c>
      <c r="Z59" s="310">
        <v>24</v>
      </c>
      <c r="AA59" s="308">
        <v>25</v>
      </c>
    </row>
    <row r="60" spans="1:27" ht="120" customHeight="1" thickBot="1" x14ac:dyDescent="0.3">
      <c r="A60" s="572" t="s">
        <v>319</v>
      </c>
      <c r="B60" s="573"/>
      <c r="C60" s="312" t="s">
        <v>320</v>
      </c>
      <c r="D60" s="313" t="s">
        <v>321</v>
      </c>
      <c r="E60" s="313" t="s">
        <v>322</v>
      </c>
      <c r="F60" s="313" t="s">
        <v>323</v>
      </c>
      <c r="G60" s="313" t="s">
        <v>324</v>
      </c>
      <c r="H60" s="313" t="s">
        <v>325</v>
      </c>
      <c r="I60" s="313" t="s">
        <v>326</v>
      </c>
      <c r="J60" s="313" t="s">
        <v>327</v>
      </c>
      <c r="K60" s="313" t="s">
        <v>328</v>
      </c>
      <c r="L60" s="313" t="s">
        <v>329</v>
      </c>
      <c r="M60" s="313" t="s">
        <v>330</v>
      </c>
      <c r="N60" s="313" t="s">
        <v>331</v>
      </c>
      <c r="O60" s="313" t="s">
        <v>332</v>
      </c>
      <c r="P60" s="313" t="s">
        <v>333</v>
      </c>
      <c r="Q60" s="313" t="s">
        <v>334</v>
      </c>
      <c r="R60" s="313" t="s">
        <v>335</v>
      </c>
      <c r="S60" s="313" t="s">
        <v>336</v>
      </c>
      <c r="T60" s="313" t="s">
        <v>337</v>
      </c>
      <c r="U60" s="313" t="s">
        <v>338</v>
      </c>
      <c r="V60" s="313" t="s">
        <v>339</v>
      </c>
      <c r="W60" s="313" t="s">
        <v>340</v>
      </c>
      <c r="X60" s="313" t="s">
        <v>341</v>
      </c>
      <c r="Y60" s="313" t="s">
        <v>342</v>
      </c>
      <c r="Z60" s="313" t="s">
        <v>343</v>
      </c>
      <c r="AA60" s="314" t="s">
        <v>344</v>
      </c>
    </row>
    <row r="61" spans="1:27" ht="27.95" customHeight="1" thickTop="1" x14ac:dyDescent="0.25">
      <c r="A61" s="565" t="s">
        <v>345</v>
      </c>
      <c r="B61" s="308" t="s">
        <v>255</v>
      </c>
      <c r="C61" s="315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7"/>
    </row>
    <row r="62" spans="1:27" ht="27.95" customHeight="1" x14ac:dyDescent="0.25">
      <c r="A62" s="566"/>
      <c r="B62" s="318" t="s">
        <v>346</v>
      </c>
      <c r="C62" s="319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1"/>
    </row>
    <row r="63" spans="1:27" ht="27.95" customHeight="1" thickBot="1" x14ac:dyDescent="0.3">
      <c r="A63" s="567"/>
      <c r="B63" s="322" t="s">
        <v>347</v>
      </c>
      <c r="C63" s="323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5"/>
    </row>
    <row r="64" spans="1:27" ht="27.95" customHeight="1" thickTop="1" x14ac:dyDescent="0.25">
      <c r="A64" s="568" t="s">
        <v>348</v>
      </c>
      <c r="B64" s="326" t="s">
        <v>255</v>
      </c>
      <c r="C64" s="327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9"/>
    </row>
    <row r="65" spans="1:27" ht="27.95" customHeight="1" x14ac:dyDescent="0.25">
      <c r="A65" s="566"/>
      <c r="B65" s="318" t="s">
        <v>346</v>
      </c>
      <c r="C65" s="319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1"/>
    </row>
    <row r="66" spans="1:27" ht="27.95" customHeight="1" thickBot="1" x14ac:dyDescent="0.3">
      <c r="A66" s="569"/>
      <c r="B66" s="311" t="s">
        <v>347</v>
      </c>
      <c r="C66" s="330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2"/>
    </row>
    <row r="67" spans="1:27" ht="27.95" customHeight="1" thickTop="1" x14ac:dyDescent="0.25">
      <c r="A67" s="565" t="s">
        <v>349</v>
      </c>
      <c r="B67" s="308" t="s">
        <v>255</v>
      </c>
      <c r="C67" s="315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7"/>
    </row>
    <row r="68" spans="1:27" ht="27.95" customHeight="1" x14ac:dyDescent="0.25">
      <c r="A68" s="566"/>
      <c r="B68" s="318" t="s">
        <v>346</v>
      </c>
      <c r="C68" s="319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1"/>
    </row>
    <row r="69" spans="1:27" ht="27.95" customHeight="1" thickBot="1" x14ac:dyDescent="0.3">
      <c r="A69" s="567"/>
      <c r="B69" s="322" t="s">
        <v>347</v>
      </c>
      <c r="C69" s="323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5"/>
    </row>
    <row r="70" spans="1:27" ht="17.100000000000001" customHeight="1" thickTop="1" x14ac:dyDescent="0.25">
      <c r="A70" s="307" t="s">
        <v>352</v>
      </c>
    </row>
    <row r="71" spans="1:27" ht="17.100000000000001" customHeight="1" x14ac:dyDescent="0.25">
      <c r="A71" s="333" t="s">
        <v>353</v>
      </c>
    </row>
    <row r="72" spans="1:27" ht="17.100000000000001" customHeight="1" x14ac:dyDescent="0.25">
      <c r="A72" s="333" t="s">
        <v>354</v>
      </c>
    </row>
    <row r="73" spans="1:27" ht="17.100000000000001" customHeight="1" x14ac:dyDescent="0.25">
      <c r="A73" s="307" t="s">
        <v>355</v>
      </c>
    </row>
    <row r="74" spans="1:27" ht="17.100000000000001" customHeight="1" x14ac:dyDescent="0.25">
      <c r="A74" s="307" t="s">
        <v>356</v>
      </c>
    </row>
    <row r="75" spans="1:27" ht="17.100000000000001" customHeight="1" x14ac:dyDescent="0.25">
      <c r="A75" s="307" t="s">
        <v>350</v>
      </c>
    </row>
    <row r="76" spans="1:27" ht="17.100000000000001" customHeight="1" thickBot="1" x14ac:dyDescent="0.3">
      <c r="A76" s="307" t="s">
        <v>351</v>
      </c>
    </row>
    <row r="77" spans="1:27" ht="41.25" thickTop="1" thickBot="1" x14ac:dyDescent="0.3">
      <c r="A77" s="304" t="s">
        <v>266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6"/>
    </row>
    <row r="78" spans="1:27" ht="20.100000000000001" customHeight="1" thickTop="1" x14ac:dyDescent="0.25">
      <c r="A78" s="570" t="s">
        <v>318</v>
      </c>
      <c r="B78" s="571"/>
      <c r="C78" s="309">
        <v>1</v>
      </c>
      <c r="D78" s="310">
        <v>2</v>
      </c>
      <c r="E78" s="310">
        <v>3</v>
      </c>
      <c r="F78" s="310">
        <v>4</v>
      </c>
      <c r="G78" s="310">
        <v>5</v>
      </c>
      <c r="H78" s="310">
        <v>6</v>
      </c>
      <c r="I78" s="310">
        <v>7</v>
      </c>
      <c r="J78" s="310">
        <v>8</v>
      </c>
      <c r="K78" s="310">
        <v>9</v>
      </c>
      <c r="L78" s="310">
        <v>10</v>
      </c>
      <c r="M78" s="310">
        <v>11</v>
      </c>
      <c r="N78" s="310">
        <v>12</v>
      </c>
      <c r="O78" s="310">
        <v>13</v>
      </c>
      <c r="P78" s="310">
        <v>14</v>
      </c>
      <c r="Q78" s="310">
        <v>15</v>
      </c>
      <c r="R78" s="310">
        <v>16</v>
      </c>
      <c r="S78" s="310">
        <v>17</v>
      </c>
      <c r="T78" s="310">
        <v>18</v>
      </c>
      <c r="U78" s="310">
        <v>19</v>
      </c>
      <c r="V78" s="310">
        <v>20</v>
      </c>
      <c r="W78" s="310">
        <v>21</v>
      </c>
      <c r="X78" s="310">
        <v>22</v>
      </c>
      <c r="Y78" s="310">
        <v>23</v>
      </c>
      <c r="Z78" s="310">
        <v>24</v>
      </c>
      <c r="AA78" s="308">
        <v>25</v>
      </c>
    </row>
    <row r="79" spans="1:27" ht="120" customHeight="1" thickBot="1" x14ac:dyDescent="0.3">
      <c r="A79" s="572" t="s">
        <v>319</v>
      </c>
      <c r="B79" s="573"/>
      <c r="C79" s="312" t="s">
        <v>320</v>
      </c>
      <c r="D79" s="313" t="s">
        <v>321</v>
      </c>
      <c r="E79" s="313" t="s">
        <v>322</v>
      </c>
      <c r="F79" s="313" t="s">
        <v>323</v>
      </c>
      <c r="G79" s="313" t="s">
        <v>324</v>
      </c>
      <c r="H79" s="313" t="s">
        <v>325</v>
      </c>
      <c r="I79" s="313" t="s">
        <v>326</v>
      </c>
      <c r="J79" s="313" t="s">
        <v>327</v>
      </c>
      <c r="K79" s="313" t="s">
        <v>328</v>
      </c>
      <c r="L79" s="313" t="s">
        <v>329</v>
      </c>
      <c r="M79" s="313" t="s">
        <v>330</v>
      </c>
      <c r="N79" s="313" t="s">
        <v>331</v>
      </c>
      <c r="O79" s="313" t="s">
        <v>332</v>
      </c>
      <c r="P79" s="313" t="s">
        <v>333</v>
      </c>
      <c r="Q79" s="313" t="s">
        <v>334</v>
      </c>
      <c r="R79" s="313" t="s">
        <v>335</v>
      </c>
      <c r="S79" s="313" t="s">
        <v>336</v>
      </c>
      <c r="T79" s="313" t="s">
        <v>337</v>
      </c>
      <c r="U79" s="313" t="s">
        <v>338</v>
      </c>
      <c r="V79" s="313" t="s">
        <v>339</v>
      </c>
      <c r="W79" s="313" t="s">
        <v>340</v>
      </c>
      <c r="X79" s="313" t="s">
        <v>341</v>
      </c>
      <c r="Y79" s="313" t="s">
        <v>342</v>
      </c>
      <c r="Z79" s="313" t="s">
        <v>343</v>
      </c>
      <c r="AA79" s="314" t="s">
        <v>344</v>
      </c>
    </row>
    <row r="80" spans="1:27" ht="27.95" customHeight="1" thickTop="1" x14ac:dyDescent="0.25">
      <c r="A80" s="565" t="s">
        <v>345</v>
      </c>
      <c r="B80" s="308" t="s">
        <v>255</v>
      </c>
      <c r="C80" s="315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7"/>
    </row>
    <row r="81" spans="1:27" ht="27.95" customHeight="1" x14ac:dyDescent="0.25">
      <c r="A81" s="566"/>
      <c r="B81" s="318" t="s">
        <v>346</v>
      </c>
      <c r="C81" s="319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1"/>
    </row>
    <row r="82" spans="1:27" ht="27.95" customHeight="1" thickBot="1" x14ac:dyDescent="0.3">
      <c r="A82" s="567"/>
      <c r="B82" s="322" t="s">
        <v>347</v>
      </c>
      <c r="C82" s="323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5"/>
    </row>
    <row r="83" spans="1:27" ht="27.95" customHeight="1" thickTop="1" x14ac:dyDescent="0.25">
      <c r="A83" s="568" t="s">
        <v>348</v>
      </c>
      <c r="B83" s="326" t="s">
        <v>255</v>
      </c>
      <c r="C83" s="327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9"/>
    </row>
    <row r="84" spans="1:27" ht="27.95" customHeight="1" x14ac:dyDescent="0.25">
      <c r="A84" s="566"/>
      <c r="B84" s="318" t="s">
        <v>346</v>
      </c>
      <c r="C84" s="319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1"/>
    </row>
    <row r="85" spans="1:27" ht="27.95" customHeight="1" thickBot="1" x14ac:dyDescent="0.3">
      <c r="A85" s="569"/>
      <c r="B85" s="311" t="s">
        <v>347</v>
      </c>
      <c r="C85" s="330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2"/>
    </row>
    <row r="86" spans="1:27" ht="27.95" customHeight="1" thickTop="1" x14ac:dyDescent="0.25">
      <c r="A86" s="565" t="s">
        <v>349</v>
      </c>
      <c r="B86" s="308" t="s">
        <v>255</v>
      </c>
      <c r="C86" s="315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7"/>
    </row>
    <row r="87" spans="1:27" ht="27.95" customHeight="1" x14ac:dyDescent="0.25">
      <c r="A87" s="566"/>
      <c r="B87" s="318" t="s">
        <v>346</v>
      </c>
      <c r="C87" s="319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1"/>
    </row>
    <row r="88" spans="1:27" ht="27.95" customHeight="1" thickBot="1" x14ac:dyDescent="0.3">
      <c r="A88" s="567"/>
      <c r="B88" s="322" t="s">
        <v>347</v>
      </c>
      <c r="C88" s="323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5"/>
    </row>
    <row r="89" spans="1:27" ht="17.100000000000001" customHeight="1" thickTop="1" x14ac:dyDescent="0.25">
      <c r="A89" s="307" t="s">
        <v>352</v>
      </c>
    </row>
    <row r="90" spans="1:27" ht="17.100000000000001" customHeight="1" x14ac:dyDescent="0.25">
      <c r="A90" s="333" t="s">
        <v>353</v>
      </c>
    </row>
    <row r="91" spans="1:27" ht="17.100000000000001" customHeight="1" x14ac:dyDescent="0.25">
      <c r="A91" s="333" t="s">
        <v>354</v>
      </c>
    </row>
    <row r="92" spans="1:27" ht="17.100000000000001" customHeight="1" x14ac:dyDescent="0.25">
      <c r="A92" s="307" t="s">
        <v>355</v>
      </c>
    </row>
    <row r="93" spans="1:27" ht="17.100000000000001" customHeight="1" x14ac:dyDescent="0.25">
      <c r="A93" s="307" t="s">
        <v>356</v>
      </c>
    </row>
    <row r="94" spans="1:27" ht="17.100000000000001" customHeight="1" x14ac:dyDescent="0.25">
      <c r="A94" s="307" t="s">
        <v>350</v>
      </c>
    </row>
    <row r="95" spans="1:27" ht="17.100000000000001" customHeight="1" thickBot="1" x14ac:dyDescent="0.3">
      <c r="A95" s="307" t="s">
        <v>351</v>
      </c>
    </row>
    <row r="96" spans="1:27" ht="41.25" thickTop="1" thickBot="1" x14ac:dyDescent="0.3">
      <c r="A96" s="304" t="s">
        <v>268</v>
      </c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6"/>
    </row>
    <row r="97" spans="1:27" ht="20.100000000000001" customHeight="1" thickTop="1" x14ac:dyDescent="0.25">
      <c r="A97" s="570" t="s">
        <v>318</v>
      </c>
      <c r="B97" s="571"/>
      <c r="C97" s="309">
        <v>1</v>
      </c>
      <c r="D97" s="310">
        <v>2</v>
      </c>
      <c r="E97" s="310">
        <v>3</v>
      </c>
      <c r="F97" s="310">
        <v>4</v>
      </c>
      <c r="G97" s="310">
        <v>5</v>
      </c>
      <c r="H97" s="310">
        <v>6</v>
      </c>
      <c r="I97" s="310">
        <v>7</v>
      </c>
      <c r="J97" s="310">
        <v>8</v>
      </c>
      <c r="K97" s="310">
        <v>9</v>
      </c>
      <c r="L97" s="310">
        <v>10</v>
      </c>
      <c r="M97" s="310">
        <v>11</v>
      </c>
      <c r="N97" s="310">
        <v>12</v>
      </c>
      <c r="O97" s="310">
        <v>13</v>
      </c>
      <c r="P97" s="310">
        <v>14</v>
      </c>
      <c r="Q97" s="310">
        <v>15</v>
      </c>
      <c r="R97" s="310">
        <v>16</v>
      </c>
      <c r="S97" s="310">
        <v>17</v>
      </c>
      <c r="T97" s="310">
        <v>18</v>
      </c>
      <c r="U97" s="310">
        <v>19</v>
      </c>
      <c r="V97" s="310">
        <v>20</v>
      </c>
      <c r="W97" s="310">
        <v>21</v>
      </c>
      <c r="X97" s="310">
        <v>22</v>
      </c>
      <c r="Y97" s="310">
        <v>23</v>
      </c>
      <c r="Z97" s="310">
        <v>24</v>
      </c>
      <c r="AA97" s="308">
        <v>25</v>
      </c>
    </row>
    <row r="98" spans="1:27" ht="120" customHeight="1" thickBot="1" x14ac:dyDescent="0.3">
      <c r="A98" s="572" t="s">
        <v>319</v>
      </c>
      <c r="B98" s="573"/>
      <c r="C98" s="312" t="s">
        <v>320</v>
      </c>
      <c r="D98" s="313" t="s">
        <v>321</v>
      </c>
      <c r="E98" s="313" t="s">
        <v>322</v>
      </c>
      <c r="F98" s="313" t="s">
        <v>323</v>
      </c>
      <c r="G98" s="313" t="s">
        <v>324</v>
      </c>
      <c r="H98" s="313" t="s">
        <v>325</v>
      </c>
      <c r="I98" s="313" t="s">
        <v>326</v>
      </c>
      <c r="J98" s="313" t="s">
        <v>327</v>
      </c>
      <c r="K98" s="313" t="s">
        <v>328</v>
      </c>
      <c r="L98" s="313" t="s">
        <v>329</v>
      </c>
      <c r="M98" s="313" t="s">
        <v>330</v>
      </c>
      <c r="N98" s="313" t="s">
        <v>331</v>
      </c>
      <c r="O98" s="313" t="s">
        <v>332</v>
      </c>
      <c r="P98" s="313" t="s">
        <v>333</v>
      </c>
      <c r="Q98" s="313" t="s">
        <v>334</v>
      </c>
      <c r="R98" s="313" t="s">
        <v>335</v>
      </c>
      <c r="S98" s="313" t="s">
        <v>336</v>
      </c>
      <c r="T98" s="313" t="s">
        <v>337</v>
      </c>
      <c r="U98" s="313" t="s">
        <v>338</v>
      </c>
      <c r="V98" s="313" t="s">
        <v>339</v>
      </c>
      <c r="W98" s="313" t="s">
        <v>340</v>
      </c>
      <c r="X98" s="313" t="s">
        <v>341</v>
      </c>
      <c r="Y98" s="313" t="s">
        <v>342</v>
      </c>
      <c r="Z98" s="313" t="s">
        <v>343</v>
      </c>
      <c r="AA98" s="314" t="s">
        <v>344</v>
      </c>
    </row>
    <row r="99" spans="1:27" ht="27.95" customHeight="1" thickTop="1" x14ac:dyDescent="0.25">
      <c r="A99" s="565" t="s">
        <v>345</v>
      </c>
      <c r="B99" s="308" t="s">
        <v>255</v>
      </c>
      <c r="C99" s="315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7"/>
    </row>
    <row r="100" spans="1:27" ht="27.95" customHeight="1" x14ac:dyDescent="0.25">
      <c r="A100" s="566"/>
      <c r="B100" s="318" t="s">
        <v>346</v>
      </c>
      <c r="C100" s="319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1"/>
    </row>
    <row r="101" spans="1:27" ht="27.95" customHeight="1" thickBot="1" x14ac:dyDescent="0.3">
      <c r="A101" s="567"/>
      <c r="B101" s="322" t="s">
        <v>347</v>
      </c>
      <c r="C101" s="323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5"/>
    </row>
    <row r="102" spans="1:27" ht="27.95" customHeight="1" thickTop="1" x14ac:dyDescent="0.25">
      <c r="A102" s="568" t="s">
        <v>348</v>
      </c>
      <c r="B102" s="326" t="s">
        <v>255</v>
      </c>
      <c r="C102" s="327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9"/>
    </row>
    <row r="103" spans="1:27" ht="27.95" customHeight="1" x14ac:dyDescent="0.25">
      <c r="A103" s="566"/>
      <c r="B103" s="318" t="s">
        <v>346</v>
      </c>
      <c r="C103" s="319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1"/>
    </row>
    <row r="104" spans="1:27" ht="27.95" customHeight="1" thickBot="1" x14ac:dyDescent="0.3">
      <c r="A104" s="569"/>
      <c r="B104" s="311" t="s">
        <v>347</v>
      </c>
      <c r="C104" s="330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2"/>
    </row>
    <row r="105" spans="1:27" ht="27.95" customHeight="1" thickTop="1" x14ac:dyDescent="0.25">
      <c r="A105" s="565" t="s">
        <v>349</v>
      </c>
      <c r="B105" s="308" t="s">
        <v>255</v>
      </c>
      <c r="C105" s="315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7"/>
    </row>
    <row r="106" spans="1:27" ht="27.95" customHeight="1" x14ac:dyDescent="0.25">
      <c r="A106" s="566"/>
      <c r="B106" s="318" t="s">
        <v>346</v>
      </c>
      <c r="C106" s="319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1"/>
    </row>
    <row r="107" spans="1:27" ht="27.95" customHeight="1" thickBot="1" x14ac:dyDescent="0.3">
      <c r="A107" s="567"/>
      <c r="B107" s="322" t="s">
        <v>347</v>
      </c>
      <c r="C107" s="323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5"/>
    </row>
    <row r="108" spans="1:27" ht="17.100000000000001" customHeight="1" thickTop="1" x14ac:dyDescent="0.25">
      <c r="A108" s="307" t="s">
        <v>352</v>
      </c>
    </row>
    <row r="109" spans="1:27" ht="17.100000000000001" customHeight="1" x14ac:dyDescent="0.25">
      <c r="A109" s="333" t="s">
        <v>353</v>
      </c>
    </row>
    <row r="110" spans="1:27" ht="17.100000000000001" customHeight="1" x14ac:dyDescent="0.25">
      <c r="A110" s="333" t="s">
        <v>354</v>
      </c>
    </row>
    <row r="111" spans="1:27" ht="17.100000000000001" customHeight="1" x14ac:dyDescent="0.25">
      <c r="A111" s="307" t="s">
        <v>355</v>
      </c>
    </row>
    <row r="112" spans="1:27" ht="17.100000000000001" customHeight="1" x14ac:dyDescent="0.25">
      <c r="A112" s="307" t="s">
        <v>356</v>
      </c>
    </row>
    <row r="113" spans="1:27" ht="17.100000000000001" customHeight="1" x14ac:dyDescent="0.25">
      <c r="A113" s="307" t="s">
        <v>350</v>
      </c>
    </row>
    <row r="114" spans="1:27" ht="17.100000000000001" customHeight="1" thickBot="1" x14ac:dyDescent="0.3">
      <c r="A114" s="307" t="s">
        <v>351</v>
      </c>
    </row>
    <row r="115" spans="1:27" ht="41.25" thickTop="1" thickBot="1" x14ac:dyDescent="0.3">
      <c r="A115" s="304" t="s">
        <v>270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6"/>
    </row>
    <row r="116" spans="1:27" ht="20.100000000000001" customHeight="1" thickTop="1" x14ac:dyDescent="0.25">
      <c r="A116" s="570" t="s">
        <v>318</v>
      </c>
      <c r="B116" s="571"/>
      <c r="C116" s="309">
        <v>1</v>
      </c>
      <c r="D116" s="310">
        <v>2</v>
      </c>
      <c r="E116" s="310">
        <v>3</v>
      </c>
      <c r="F116" s="310">
        <v>4</v>
      </c>
      <c r="G116" s="310">
        <v>5</v>
      </c>
      <c r="H116" s="310">
        <v>6</v>
      </c>
      <c r="I116" s="310">
        <v>7</v>
      </c>
      <c r="J116" s="310">
        <v>8</v>
      </c>
      <c r="K116" s="310">
        <v>9</v>
      </c>
      <c r="L116" s="310">
        <v>10</v>
      </c>
      <c r="M116" s="310">
        <v>11</v>
      </c>
      <c r="N116" s="310">
        <v>12</v>
      </c>
      <c r="O116" s="310">
        <v>13</v>
      </c>
      <c r="P116" s="310">
        <v>14</v>
      </c>
      <c r="Q116" s="310">
        <v>15</v>
      </c>
      <c r="R116" s="310">
        <v>16</v>
      </c>
      <c r="S116" s="310">
        <v>17</v>
      </c>
      <c r="T116" s="310">
        <v>18</v>
      </c>
      <c r="U116" s="310">
        <v>19</v>
      </c>
      <c r="V116" s="310">
        <v>20</v>
      </c>
      <c r="W116" s="310">
        <v>21</v>
      </c>
      <c r="X116" s="310">
        <v>22</v>
      </c>
      <c r="Y116" s="310">
        <v>23</v>
      </c>
      <c r="Z116" s="310">
        <v>24</v>
      </c>
      <c r="AA116" s="308">
        <v>25</v>
      </c>
    </row>
    <row r="117" spans="1:27" ht="120" customHeight="1" thickBot="1" x14ac:dyDescent="0.3">
      <c r="A117" s="572" t="s">
        <v>319</v>
      </c>
      <c r="B117" s="573"/>
      <c r="C117" s="312" t="s">
        <v>320</v>
      </c>
      <c r="D117" s="313" t="s">
        <v>321</v>
      </c>
      <c r="E117" s="313" t="s">
        <v>322</v>
      </c>
      <c r="F117" s="313" t="s">
        <v>323</v>
      </c>
      <c r="G117" s="313" t="s">
        <v>324</v>
      </c>
      <c r="H117" s="313" t="s">
        <v>325</v>
      </c>
      <c r="I117" s="313" t="s">
        <v>326</v>
      </c>
      <c r="J117" s="313" t="s">
        <v>327</v>
      </c>
      <c r="K117" s="313" t="s">
        <v>328</v>
      </c>
      <c r="L117" s="313" t="s">
        <v>329</v>
      </c>
      <c r="M117" s="313" t="s">
        <v>330</v>
      </c>
      <c r="N117" s="313" t="s">
        <v>331</v>
      </c>
      <c r="O117" s="313" t="s">
        <v>332</v>
      </c>
      <c r="P117" s="313" t="s">
        <v>333</v>
      </c>
      <c r="Q117" s="313" t="s">
        <v>334</v>
      </c>
      <c r="R117" s="313" t="s">
        <v>335</v>
      </c>
      <c r="S117" s="313" t="s">
        <v>336</v>
      </c>
      <c r="T117" s="313" t="s">
        <v>337</v>
      </c>
      <c r="U117" s="313" t="s">
        <v>338</v>
      </c>
      <c r="V117" s="313" t="s">
        <v>339</v>
      </c>
      <c r="W117" s="313" t="s">
        <v>340</v>
      </c>
      <c r="X117" s="313" t="s">
        <v>341</v>
      </c>
      <c r="Y117" s="313" t="s">
        <v>342</v>
      </c>
      <c r="Z117" s="313" t="s">
        <v>343</v>
      </c>
      <c r="AA117" s="314" t="s">
        <v>344</v>
      </c>
    </row>
    <row r="118" spans="1:27" ht="27.95" customHeight="1" thickTop="1" x14ac:dyDescent="0.25">
      <c r="A118" s="565" t="s">
        <v>345</v>
      </c>
      <c r="B118" s="308" t="s">
        <v>255</v>
      </c>
      <c r="C118" s="315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7"/>
    </row>
    <row r="119" spans="1:27" ht="27.95" customHeight="1" x14ac:dyDescent="0.25">
      <c r="A119" s="566"/>
      <c r="B119" s="318" t="s">
        <v>346</v>
      </c>
      <c r="C119" s="319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1"/>
    </row>
    <row r="120" spans="1:27" ht="27.95" customHeight="1" thickBot="1" x14ac:dyDescent="0.3">
      <c r="A120" s="567"/>
      <c r="B120" s="322" t="s">
        <v>347</v>
      </c>
      <c r="C120" s="323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5"/>
    </row>
    <row r="121" spans="1:27" ht="27.95" customHeight="1" thickTop="1" x14ac:dyDescent="0.25">
      <c r="A121" s="568" t="s">
        <v>348</v>
      </c>
      <c r="B121" s="326" t="s">
        <v>255</v>
      </c>
      <c r="C121" s="327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9"/>
    </row>
    <row r="122" spans="1:27" ht="27.95" customHeight="1" x14ac:dyDescent="0.25">
      <c r="A122" s="566"/>
      <c r="B122" s="318" t="s">
        <v>346</v>
      </c>
      <c r="C122" s="319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1"/>
    </row>
    <row r="123" spans="1:27" ht="27.95" customHeight="1" thickBot="1" x14ac:dyDescent="0.3">
      <c r="A123" s="569"/>
      <c r="B123" s="311" t="s">
        <v>347</v>
      </c>
      <c r="C123" s="330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2"/>
    </row>
    <row r="124" spans="1:27" ht="27.95" customHeight="1" thickTop="1" x14ac:dyDescent="0.25">
      <c r="A124" s="565" t="s">
        <v>349</v>
      </c>
      <c r="B124" s="308" t="s">
        <v>255</v>
      </c>
      <c r="C124" s="315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7"/>
    </row>
    <row r="125" spans="1:27" ht="27.95" customHeight="1" x14ac:dyDescent="0.25">
      <c r="A125" s="566"/>
      <c r="B125" s="318" t="s">
        <v>346</v>
      </c>
      <c r="C125" s="319"/>
      <c r="D125" s="320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1"/>
    </row>
    <row r="126" spans="1:27" ht="27.95" customHeight="1" thickBot="1" x14ac:dyDescent="0.3">
      <c r="A126" s="567"/>
      <c r="B126" s="322" t="s">
        <v>347</v>
      </c>
      <c r="C126" s="323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5"/>
    </row>
    <row r="127" spans="1:27" ht="17.100000000000001" customHeight="1" thickTop="1" x14ac:dyDescent="0.25">
      <c r="A127" s="307" t="s">
        <v>352</v>
      </c>
    </row>
    <row r="128" spans="1:27" ht="17.100000000000001" customHeight="1" x14ac:dyDescent="0.25">
      <c r="A128" s="333" t="s">
        <v>353</v>
      </c>
    </row>
    <row r="129" spans="1:27" ht="17.100000000000001" customHeight="1" x14ac:dyDescent="0.25">
      <c r="A129" s="333" t="s">
        <v>354</v>
      </c>
    </row>
    <row r="130" spans="1:27" ht="17.100000000000001" customHeight="1" x14ac:dyDescent="0.25">
      <c r="A130" s="307" t="s">
        <v>355</v>
      </c>
    </row>
    <row r="131" spans="1:27" ht="17.100000000000001" customHeight="1" x14ac:dyDescent="0.25">
      <c r="A131" s="307" t="s">
        <v>356</v>
      </c>
    </row>
    <row r="132" spans="1:27" ht="17.100000000000001" customHeight="1" x14ac:dyDescent="0.25">
      <c r="A132" s="307" t="s">
        <v>350</v>
      </c>
    </row>
    <row r="133" spans="1:27" ht="17.100000000000001" customHeight="1" thickBot="1" x14ac:dyDescent="0.3">
      <c r="A133" s="307" t="s">
        <v>351</v>
      </c>
    </row>
    <row r="134" spans="1:27" ht="41.25" thickTop="1" thickBot="1" x14ac:dyDescent="0.3">
      <c r="A134" s="304" t="s">
        <v>272</v>
      </c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6"/>
    </row>
    <row r="135" spans="1:27" ht="20.100000000000001" customHeight="1" thickTop="1" x14ac:dyDescent="0.25">
      <c r="A135" s="570" t="s">
        <v>318</v>
      </c>
      <c r="B135" s="571"/>
      <c r="C135" s="309">
        <v>1</v>
      </c>
      <c r="D135" s="310">
        <v>2</v>
      </c>
      <c r="E135" s="310">
        <v>3</v>
      </c>
      <c r="F135" s="310">
        <v>4</v>
      </c>
      <c r="G135" s="310">
        <v>5</v>
      </c>
      <c r="H135" s="310">
        <v>6</v>
      </c>
      <c r="I135" s="310">
        <v>7</v>
      </c>
      <c r="J135" s="310">
        <v>8</v>
      </c>
      <c r="K135" s="310">
        <v>9</v>
      </c>
      <c r="L135" s="310">
        <v>10</v>
      </c>
      <c r="M135" s="310">
        <v>11</v>
      </c>
      <c r="N135" s="310">
        <v>12</v>
      </c>
      <c r="O135" s="310">
        <v>13</v>
      </c>
      <c r="P135" s="310">
        <v>14</v>
      </c>
      <c r="Q135" s="310">
        <v>15</v>
      </c>
      <c r="R135" s="310">
        <v>16</v>
      </c>
      <c r="S135" s="310">
        <v>17</v>
      </c>
      <c r="T135" s="310">
        <v>18</v>
      </c>
      <c r="U135" s="310">
        <v>19</v>
      </c>
      <c r="V135" s="310">
        <v>20</v>
      </c>
      <c r="W135" s="310">
        <v>21</v>
      </c>
      <c r="X135" s="310">
        <v>22</v>
      </c>
      <c r="Y135" s="310">
        <v>23</v>
      </c>
      <c r="Z135" s="310">
        <v>24</v>
      </c>
      <c r="AA135" s="308">
        <v>25</v>
      </c>
    </row>
    <row r="136" spans="1:27" ht="120" customHeight="1" thickBot="1" x14ac:dyDescent="0.3">
      <c r="A136" s="572" t="s">
        <v>319</v>
      </c>
      <c r="B136" s="573"/>
      <c r="C136" s="312" t="s">
        <v>320</v>
      </c>
      <c r="D136" s="313" t="s">
        <v>321</v>
      </c>
      <c r="E136" s="313" t="s">
        <v>322</v>
      </c>
      <c r="F136" s="313" t="s">
        <v>323</v>
      </c>
      <c r="G136" s="313" t="s">
        <v>324</v>
      </c>
      <c r="H136" s="313" t="s">
        <v>325</v>
      </c>
      <c r="I136" s="313" t="s">
        <v>326</v>
      </c>
      <c r="J136" s="313" t="s">
        <v>327</v>
      </c>
      <c r="K136" s="313" t="s">
        <v>328</v>
      </c>
      <c r="L136" s="313" t="s">
        <v>329</v>
      </c>
      <c r="M136" s="313" t="s">
        <v>330</v>
      </c>
      <c r="N136" s="313" t="s">
        <v>331</v>
      </c>
      <c r="O136" s="313" t="s">
        <v>332</v>
      </c>
      <c r="P136" s="313" t="s">
        <v>333</v>
      </c>
      <c r="Q136" s="313" t="s">
        <v>334</v>
      </c>
      <c r="R136" s="313" t="s">
        <v>335</v>
      </c>
      <c r="S136" s="313" t="s">
        <v>336</v>
      </c>
      <c r="T136" s="313" t="s">
        <v>337</v>
      </c>
      <c r="U136" s="313" t="s">
        <v>338</v>
      </c>
      <c r="V136" s="313" t="s">
        <v>339</v>
      </c>
      <c r="W136" s="313" t="s">
        <v>340</v>
      </c>
      <c r="X136" s="313" t="s">
        <v>341</v>
      </c>
      <c r="Y136" s="313" t="s">
        <v>342</v>
      </c>
      <c r="Z136" s="313" t="s">
        <v>343</v>
      </c>
      <c r="AA136" s="314" t="s">
        <v>344</v>
      </c>
    </row>
    <row r="137" spans="1:27" ht="27.95" customHeight="1" thickTop="1" x14ac:dyDescent="0.25">
      <c r="A137" s="565" t="s">
        <v>345</v>
      </c>
      <c r="B137" s="308" t="s">
        <v>255</v>
      </c>
      <c r="C137" s="315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7"/>
    </row>
    <row r="138" spans="1:27" ht="27.95" customHeight="1" x14ac:dyDescent="0.25">
      <c r="A138" s="566"/>
      <c r="B138" s="318" t="s">
        <v>346</v>
      </c>
      <c r="C138" s="319"/>
      <c r="D138" s="320"/>
      <c r="E138" s="320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1"/>
    </row>
    <row r="139" spans="1:27" ht="27.95" customHeight="1" thickBot="1" x14ac:dyDescent="0.3">
      <c r="A139" s="567"/>
      <c r="B139" s="322" t="s">
        <v>347</v>
      </c>
      <c r="C139" s="323"/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5"/>
    </row>
    <row r="140" spans="1:27" ht="27.95" customHeight="1" thickTop="1" x14ac:dyDescent="0.25">
      <c r="A140" s="568" t="s">
        <v>348</v>
      </c>
      <c r="B140" s="326" t="s">
        <v>255</v>
      </c>
      <c r="C140" s="327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9"/>
    </row>
    <row r="141" spans="1:27" ht="27.95" customHeight="1" x14ac:dyDescent="0.25">
      <c r="A141" s="566"/>
      <c r="B141" s="318" t="s">
        <v>346</v>
      </c>
      <c r="C141" s="319"/>
      <c r="D141" s="320"/>
      <c r="E141" s="320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1"/>
    </row>
    <row r="142" spans="1:27" ht="27.95" customHeight="1" thickBot="1" x14ac:dyDescent="0.3">
      <c r="A142" s="569"/>
      <c r="B142" s="311" t="s">
        <v>347</v>
      </c>
      <c r="C142" s="330"/>
      <c r="D142" s="331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2"/>
    </row>
    <row r="143" spans="1:27" ht="27.95" customHeight="1" thickTop="1" x14ac:dyDescent="0.25">
      <c r="A143" s="565" t="s">
        <v>349</v>
      </c>
      <c r="B143" s="308" t="s">
        <v>255</v>
      </c>
      <c r="C143" s="315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  <c r="Y143" s="316"/>
      <c r="Z143" s="316"/>
      <c r="AA143" s="317"/>
    </row>
    <row r="144" spans="1:27" ht="27.95" customHeight="1" x14ac:dyDescent="0.25">
      <c r="A144" s="566"/>
      <c r="B144" s="318" t="s">
        <v>346</v>
      </c>
      <c r="C144" s="319"/>
      <c r="D144" s="320"/>
      <c r="E144" s="320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1"/>
    </row>
    <row r="145" spans="1:27" ht="27.95" customHeight="1" thickBot="1" x14ac:dyDescent="0.3">
      <c r="A145" s="567"/>
      <c r="B145" s="322" t="s">
        <v>347</v>
      </c>
      <c r="C145" s="323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5"/>
    </row>
    <row r="146" spans="1:27" ht="17.100000000000001" customHeight="1" thickTop="1" x14ac:dyDescent="0.25">
      <c r="A146" s="307" t="s">
        <v>352</v>
      </c>
    </row>
    <row r="147" spans="1:27" ht="17.100000000000001" customHeight="1" x14ac:dyDescent="0.25">
      <c r="A147" s="333" t="s">
        <v>353</v>
      </c>
    </row>
    <row r="148" spans="1:27" ht="17.100000000000001" customHeight="1" x14ac:dyDescent="0.25">
      <c r="A148" s="333" t="s">
        <v>354</v>
      </c>
    </row>
    <row r="149" spans="1:27" ht="17.100000000000001" customHeight="1" x14ac:dyDescent="0.25">
      <c r="A149" s="307" t="s">
        <v>355</v>
      </c>
    </row>
    <row r="150" spans="1:27" ht="17.100000000000001" customHeight="1" x14ac:dyDescent="0.25">
      <c r="A150" s="307" t="s">
        <v>356</v>
      </c>
    </row>
    <row r="151" spans="1:27" ht="17.100000000000001" customHeight="1" x14ac:dyDescent="0.25">
      <c r="A151" s="307" t="s">
        <v>350</v>
      </c>
    </row>
    <row r="152" spans="1:27" ht="17.100000000000001" customHeight="1" thickBot="1" x14ac:dyDescent="0.3">
      <c r="A152" s="307" t="s">
        <v>351</v>
      </c>
    </row>
    <row r="153" spans="1:27" ht="41.25" thickTop="1" thickBot="1" x14ac:dyDescent="0.3">
      <c r="A153" s="304" t="s">
        <v>274</v>
      </c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6"/>
    </row>
    <row r="154" spans="1:27" ht="20.100000000000001" customHeight="1" thickTop="1" x14ac:dyDescent="0.25">
      <c r="A154" s="570" t="s">
        <v>318</v>
      </c>
      <c r="B154" s="571"/>
      <c r="C154" s="309">
        <v>1</v>
      </c>
      <c r="D154" s="310">
        <v>2</v>
      </c>
      <c r="E154" s="310">
        <v>3</v>
      </c>
      <c r="F154" s="310">
        <v>4</v>
      </c>
      <c r="G154" s="310">
        <v>5</v>
      </c>
      <c r="H154" s="310">
        <v>6</v>
      </c>
      <c r="I154" s="310">
        <v>7</v>
      </c>
      <c r="J154" s="310">
        <v>8</v>
      </c>
      <c r="K154" s="310">
        <v>9</v>
      </c>
      <c r="L154" s="310">
        <v>10</v>
      </c>
      <c r="M154" s="310">
        <v>11</v>
      </c>
      <c r="N154" s="310">
        <v>12</v>
      </c>
      <c r="O154" s="310">
        <v>13</v>
      </c>
      <c r="P154" s="310">
        <v>14</v>
      </c>
      <c r="Q154" s="310">
        <v>15</v>
      </c>
      <c r="R154" s="310">
        <v>16</v>
      </c>
      <c r="S154" s="310">
        <v>17</v>
      </c>
      <c r="T154" s="310">
        <v>18</v>
      </c>
      <c r="U154" s="310">
        <v>19</v>
      </c>
      <c r="V154" s="310">
        <v>20</v>
      </c>
      <c r="W154" s="310">
        <v>21</v>
      </c>
      <c r="X154" s="310">
        <v>22</v>
      </c>
      <c r="Y154" s="310">
        <v>23</v>
      </c>
      <c r="Z154" s="310">
        <v>24</v>
      </c>
      <c r="AA154" s="308">
        <v>25</v>
      </c>
    </row>
    <row r="155" spans="1:27" ht="120" customHeight="1" thickBot="1" x14ac:dyDescent="0.3">
      <c r="A155" s="572" t="s">
        <v>319</v>
      </c>
      <c r="B155" s="573"/>
      <c r="C155" s="312" t="s">
        <v>320</v>
      </c>
      <c r="D155" s="313" t="s">
        <v>321</v>
      </c>
      <c r="E155" s="313" t="s">
        <v>322</v>
      </c>
      <c r="F155" s="313" t="s">
        <v>323</v>
      </c>
      <c r="G155" s="313" t="s">
        <v>324</v>
      </c>
      <c r="H155" s="313" t="s">
        <v>325</v>
      </c>
      <c r="I155" s="313" t="s">
        <v>326</v>
      </c>
      <c r="J155" s="313" t="s">
        <v>327</v>
      </c>
      <c r="K155" s="313" t="s">
        <v>328</v>
      </c>
      <c r="L155" s="313" t="s">
        <v>329</v>
      </c>
      <c r="M155" s="313" t="s">
        <v>330</v>
      </c>
      <c r="N155" s="313" t="s">
        <v>331</v>
      </c>
      <c r="O155" s="313" t="s">
        <v>332</v>
      </c>
      <c r="P155" s="313" t="s">
        <v>333</v>
      </c>
      <c r="Q155" s="313" t="s">
        <v>334</v>
      </c>
      <c r="R155" s="313" t="s">
        <v>335</v>
      </c>
      <c r="S155" s="313" t="s">
        <v>336</v>
      </c>
      <c r="T155" s="313" t="s">
        <v>337</v>
      </c>
      <c r="U155" s="313" t="s">
        <v>338</v>
      </c>
      <c r="V155" s="313" t="s">
        <v>339</v>
      </c>
      <c r="W155" s="313" t="s">
        <v>340</v>
      </c>
      <c r="X155" s="313" t="s">
        <v>341</v>
      </c>
      <c r="Y155" s="313" t="s">
        <v>342</v>
      </c>
      <c r="Z155" s="313" t="s">
        <v>343</v>
      </c>
      <c r="AA155" s="314" t="s">
        <v>344</v>
      </c>
    </row>
    <row r="156" spans="1:27" ht="27.95" customHeight="1" thickTop="1" x14ac:dyDescent="0.25">
      <c r="A156" s="565" t="s">
        <v>345</v>
      </c>
      <c r="B156" s="308" t="s">
        <v>255</v>
      </c>
      <c r="C156" s="315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  <c r="Y156" s="316"/>
      <c r="Z156" s="316"/>
      <c r="AA156" s="317"/>
    </row>
    <row r="157" spans="1:27" ht="27.95" customHeight="1" x14ac:dyDescent="0.25">
      <c r="A157" s="566"/>
      <c r="B157" s="318" t="s">
        <v>346</v>
      </c>
      <c r="C157" s="319"/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1"/>
    </row>
    <row r="158" spans="1:27" ht="27.95" customHeight="1" thickBot="1" x14ac:dyDescent="0.3">
      <c r="A158" s="567"/>
      <c r="B158" s="322" t="s">
        <v>347</v>
      </c>
      <c r="C158" s="323"/>
      <c r="D158" s="324"/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5"/>
    </row>
    <row r="159" spans="1:27" ht="27.95" customHeight="1" thickTop="1" x14ac:dyDescent="0.25">
      <c r="A159" s="568" t="s">
        <v>348</v>
      </c>
      <c r="B159" s="326" t="s">
        <v>255</v>
      </c>
      <c r="C159" s="327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9"/>
    </row>
    <row r="160" spans="1:27" ht="27.95" customHeight="1" x14ac:dyDescent="0.25">
      <c r="A160" s="566"/>
      <c r="B160" s="318" t="s">
        <v>346</v>
      </c>
      <c r="C160" s="319"/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1"/>
    </row>
    <row r="161" spans="1:27" ht="27.95" customHeight="1" thickBot="1" x14ac:dyDescent="0.3">
      <c r="A161" s="569"/>
      <c r="B161" s="311" t="s">
        <v>347</v>
      </c>
      <c r="C161" s="330"/>
      <c r="D161" s="331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2"/>
    </row>
    <row r="162" spans="1:27" ht="27.95" customHeight="1" thickTop="1" x14ac:dyDescent="0.25">
      <c r="A162" s="565" t="s">
        <v>349</v>
      </c>
      <c r="B162" s="308" t="s">
        <v>255</v>
      </c>
      <c r="C162" s="315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316"/>
      <c r="Y162" s="316"/>
      <c r="Z162" s="316"/>
      <c r="AA162" s="317"/>
    </row>
    <row r="163" spans="1:27" ht="27.95" customHeight="1" x14ac:dyDescent="0.25">
      <c r="A163" s="566"/>
      <c r="B163" s="318" t="s">
        <v>346</v>
      </c>
      <c r="C163" s="319"/>
      <c r="D163" s="320"/>
      <c r="E163" s="320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1"/>
    </row>
    <row r="164" spans="1:27" ht="27.95" customHeight="1" thickBot="1" x14ac:dyDescent="0.3">
      <c r="A164" s="567"/>
      <c r="B164" s="322" t="s">
        <v>347</v>
      </c>
      <c r="C164" s="323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5"/>
    </row>
    <row r="165" spans="1:27" ht="17.100000000000001" customHeight="1" thickTop="1" x14ac:dyDescent="0.25">
      <c r="A165" s="307" t="s">
        <v>352</v>
      </c>
    </row>
    <row r="166" spans="1:27" ht="17.100000000000001" customHeight="1" x14ac:dyDescent="0.25">
      <c r="A166" s="333" t="s">
        <v>353</v>
      </c>
    </row>
    <row r="167" spans="1:27" ht="17.100000000000001" customHeight="1" x14ac:dyDescent="0.25">
      <c r="A167" s="333" t="s">
        <v>354</v>
      </c>
    </row>
    <row r="168" spans="1:27" ht="17.100000000000001" customHeight="1" x14ac:dyDescent="0.25">
      <c r="A168" s="307" t="s">
        <v>355</v>
      </c>
    </row>
    <row r="169" spans="1:27" ht="17.100000000000001" customHeight="1" x14ac:dyDescent="0.25">
      <c r="A169" s="307" t="s">
        <v>356</v>
      </c>
    </row>
    <row r="170" spans="1:27" ht="17.100000000000001" customHeight="1" x14ac:dyDescent="0.25">
      <c r="A170" s="307" t="s">
        <v>350</v>
      </c>
    </row>
    <row r="171" spans="1:27" ht="17.100000000000001" customHeight="1" thickBot="1" x14ac:dyDescent="0.3">
      <c r="A171" s="307" t="s">
        <v>351</v>
      </c>
    </row>
    <row r="172" spans="1:27" ht="41.25" thickTop="1" thickBot="1" x14ac:dyDescent="0.3">
      <c r="A172" s="304" t="s">
        <v>276</v>
      </c>
      <c r="B172" s="305"/>
      <c r="C172" s="305"/>
      <c r="D172" s="305"/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6"/>
    </row>
    <row r="173" spans="1:27" ht="20.100000000000001" customHeight="1" thickTop="1" x14ac:dyDescent="0.25">
      <c r="A173" s="570" t="s">
        <v>318</v>
      </c>
      <c r="B173" s="571"/>
      <c r="C173" s="309">
        <v>1</v>
      </c>
      <c r="D173" s="310">
        <v>2</v>
      </c>
      <c r="E173" s="310">
        <v>3</v>
      </c>
      <c r="F173" s="310">
        <v>4</v>
      </c>
      <c r="G173" s="310">
        <v>5</v>
      </c>
      <c r="H173" s="310">
        <v>6</v>
      </c>
      <c r="I173" s="310">
        <v>7</v>
      </c>
      <c r="J173" s="310">
        <v>8</v>
      </c>
      <c r="K173" s="310">
        <v>9</v>
      </c>
      <c r="L173" s="310">
        <v>10</v>
      </c>
      <c r="M173" s="310">
        <v>11</v>
      </c>
      <c r="N173" s="310">
        <v>12</v>
      </c>
      <c r="O173" s="310">
        <v>13</v>
      </c>
      <c r="P173" s="310">
        <v>14</v>
      </c>
      <c r="Q173" s="310">
        <v>15</v>
      </c>
      <c r="R173" s="310">
        <v>16</v>
      </c>
      <c r="S173" s="310">
        <v>17</v>
      </c>
      <c r="T173" s="310">
        <v>18</v>
      </c>
      <c r="U173" s="310">
        <v>19</v>
      </c>
      <c r="V173" s="310">
        <v>20</v>
      </c>
      <c r="W173" s="310">
        <v>21</v>
      </c>
      <c r="X173" s="310">
        <v>22</v>
      </c>
      <c r="Y173" s="310">
        <v>23</v>
      </c>
      <c r="Z173" s="310">
        <v>24</v>
      </c>
      <c r="AA173" s="308">
        <v>25</v>
      </c>
    </row>
    <row r="174" spans="1:27" ht="120" customHeight="1" thickBot="1" x14ac:dyDescent="0.3">
      <c r="A174" s="572" t="s">
        <v>319</v>
      </c>
      <c r="B174" s="573"/>
      <c r="C174" s="312" t="s">
        <v>320</v>
      </c>
      <c r="D174" s="313" t="s">
        <v>321</v>
      </c>
      <c r="E174" s="313" t="s">
        <v>322</v>
      </c>
      <c r="F174" s="313" t="s">
        <v>323</v>
      </c>
      <c r="G174" s="313" t="s">
        <v>324</v>
      </c>
      <c r="H174" s="313" t="s">
        <v>325</v>
      </c>
      <c r="I174" s="313" t="s">
        <v>326</v>
      </c>
      <c r="J174" s="313" t="s">
        <v>327</v>
      </c>
      <c r="K174" s="313" t="s">
        <v>328</v>
      </c>
      <c r="L174" s="313" t="s">
        <v>329</v>
      </c>
      <c r="M174" s="313" t="s">
        <v>330</v>
      </c>
      <c r="N174" s="313" t="s">
        <v>331</v>
      </c>
      <c r="O174" s="313" t="s">
        <v>332</v>
      </c>
      <c r="P174" s="313" t="s">
        <v>333</v>
      </c>
      <c r="Q174" s="313" t="s">
        <v>334</v>
      </c>
      <c r="R174" s="313" t="s">
        <v>335</v>
      </c>
      <c r="S174" s="313" t="s">
        <v>336</v>
      </c>
      <c r="T174" s="313" t="s">
        <v>337</v>
      </c>
      <c r="U174" s="313" t="s">
        <v>338</v>
      </c>
      <c r="V174" s="313" t="s">
        <v>339</v>
      </c>
      <c r="W174" s="313" t="s">
        <v>340</v>
      </c>
      <c r="X174" s="313" t="s">
        <v>341</v>
      </c>
      <c r="Y174" s="313" t="s">
        <v>342</v>
      </c>
      <c r="Z174" s="313" t="s">
        <v>343</v>
      </c>
      <c r="AA174" s="314" t="s">
        <v>344</v>
      </c>
    </row>
    <row r="175" spans="1:27" ht="27.95" customHeight="1" thickTop="1" x14ac:dyDescent="0.25">
      <c r="A175" s="565" t="s">
        <v>345</v>
      </c>
      <c r="B175" s="308" t="s">
        <v>255</v>
      </c>
      <c r="C175" s="315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  <c r="Y175" s="316"/>
      <c r="Z175" s="316"/>
      <c r="AA175" s="317"/>
    </row>
    <row r="176" spans="1:27" ht="27.95" customHeight="1" x14ac:dyDescent="0.25">
      <c r="A176" s="566"/>
      <c r="B176" s="318" t="s">
        <v>346</v>
      </c>
      <c r="C176" s="319"/>
      <c r="D176" s="320"/>
      <c r="E176" s="320"/>
      <c r="F176" s="320"/>
      <c r="G176" s="320"/>
      <c r="H176" s="320"/>
      <c r="I176" s="320"/>
      <c r="J176" s="320"/>
      <c r="K176" s="320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1"/>
    </row>
    <row r="177" spans="1:27" ht="27.95" customHeight="1" thickBot="1" x14ac:dyDescent="0.3">
      <c r="A177" s="567"/>
      <c r="B177" s="322" t="s">
        <v>347</v>
      </c>
      <c r="C177" s="323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5"/>
    </row>
    <row r="178" spans="1:27" ht="27.95" customHeight="1" thickTop="1" x14ac:dyDescent="0.25">
      <c r="A178" s="568" t="s">
        <v>348</v>
      </c>
      <c r="B178" s="326" t="s">
        <v>255</v>
      </c>
      <c r="C178" s="327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9"/>
    </row>
    <row r="179" spans="1:27" ht="27.95" customHeight="1" x14ac:dyDescent="0.25">
      <c r="A179" s="566"/>
      <c r="B179" s="318" t="s">
        <v>346</v>
      </c>
      <c r="C179" s="319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1"/>
    </row>
    <row r="180" spans="1:27" ht="27.95" customHeight="1" thickBot="1" x14ac:dyDescent="0.3">
      <c r="A180" s="569"/>
      <c r="B180" s="311" t="s">
        <v>347</v>
      </c>
      <c r="C180" s="330"/>
      <c r="D180" s="331"/>
      <c r="E180" s="331"/>
      <c r="F180" s="331"/>
      <c r="G180" s="331"/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2"/>
    </row>
    <row r="181" spans="1:27" ht="27.95" customHeight="1" thickTop="1" x14ac:dyDescent="0.25">
      <c r="A181" s="565" t="s">
        <v>349</v>
      </c>
      <c r="B181" s="308" t="s">
        <v>255</v>
      </c>
      <c r="C181" s="315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  <c r="Y181" s="316"/>
      <c r="Z181" s="316"/>
      <c r="AA181" s="317"/>
    </row>
    <row r="182" spans="1:27" ht="27.95" customHeight="1" x14ac:dyDescent="0.25">
      <c r="A182" s="566"/>
      <c r="B182" s="318" t="s">
        <v>346</v>
      </c>
      <c r="C182" s="319"/>
      <c r="D182" s="320"/>
      <c r="E182" s="320"/>
      <c r="F182" s="320"/>
      <c r="G182" s="320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1"/>
    </row>
    <row r="183" spans="1:27" ht="27.95" customHeight="1" thickBot="1" x14ac:dyDescent="0.3">
      <c r="A183" s="567"/>
      <c r="B183" s="322" t="s">
        <v>347</v>
      </c>
      <c r="C183" s="323"/>
      <c r="D183" s="324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5"/>
    </row>
    <row r="184" spans="1:27" ht="17.100000000000001" customHeight="1" thickTop="1" x14ac:dyDescent="0.25">
      <c r="A184" s="307" t="s">
        <v>352</v>
      </c>
    </row>
    <row r="185" spans="1:27" ht="17.100000000000001" customHeight="1" x14ac:dyDescent="0.25">
      <c r="A185" s="333" t="s">
        <v>353</v>
      </c>
    </row>
    <row r="186" spans="1:27" ht="17.100000000000001" customHeight="1" x14ac:dyDescent="0.25">
      <c r="A186" s="333" t="s">
        <v>354</v>
      </c>
    </row>
    <row r="187" spans="1:27" ht="17.100000000000001" customHeight="1" x14ac:dyDescent="0.25">
      <c r="A187" s="307" t="s">
        <v>355</v>
      </c>
    </row>
    <row r="188" spans="1:27" ht="17.100000000000001" customHeight="1" x14ac:dyDescent="0.25">
      <c r="A188" s="307" t="s">
        <v>356</v>
      </c>
    </row>
    <row r="189" spans="1:27" ht="17.100000000000001" customHeight="1" x14ac:dyDescent="0.25">
      <c r="A189" s="307" t="s">
        <v>350</v>
      </c>
    </row>
    <row r="190" spans="1:27" ht="17.100000000000001" customHeight="1" thickBot="1" x14ac:dyDescent="0.3">
      <c r="A190" s="307" t="s">
        <v>351</v>
      </c>
    </row>
    <row r="191" spans="1:27" ht="41.25" thickTop="1" thickBot="1" x14ac:dyDescent="0.3">
      <c r="A191" s="304" t="s">
        <v>278</v>
      </c>
      <c r="B191" s="305"/>
      <c r="C191" s="305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6"/>
    </row>
    <row r="192" spans="1:27" ht="20.100000000000001" customHeight="1" thickTop="1" x14ac:dyDescent="0.25">
      <c r="A192" s="570" t="s">
        <v>318</v>
      </c>
      <c r="B192" s="571"/>
      <c r="C192" s="309">
        <v>1</v>
      </c>
      <c r="D192" s="310">
        <v>2</v>
      </c>
      <c r="E192" s="310">
        <v>3</v>
      </c>
      <c r="F192" s="310">
        <v>4</v>
      </c>
      <c r="G192" s="310">
        <v>5</v>
      </c>
      <c r="H192" s="310">
        <v>6</v>
      </c>
      <c r="I192" s="310">
        <v>7</v>
      </c>
      <c r="J192" s="310">
        <v>8</v>
      </c>
      <c r="K192" s="310">
        <v>9</v>
      </c>
      <c r="L192" s="310">
        <v>10</v>
      </c>
      <c r="M192" s="310">
        <v>11</v>
      </c>
      <c r="N192" s="310">
        <v>12</v>
      </c>
      <c r="O192" s="310">
        <v>13</v>
      </c>
      <c r="P192" s="310">
        <v>14</v>
      </c>
      <c r="Q192" s="310">
        <v>15</v>
      </c>
      <c r="R192" s="310">
        <v>16</v>
      </c>
      <c r="S192" s="310">
        <v>17</v>
      </c>
      <c r="T192" s="310">
        <v>18</v>
      </c>
      <c r="U192" s="310">
        <v>19</v>
      </c>
      <c r="V192" s="310">
        <v>20</v>
      </c>
      <c r="W192" s="310">
        <v>21</v>
      </c>
      <c r="X192" s="310">
        <v>22</v>
      </c>
      <c r="Y192" s="310">
        <v>23</v>
      </c>
      <c r="Z192" s="310">
        <v>24</v>
      </c>
      <c r="AA192" s="308">
        <v>25</v>
      </c>
    </row>
    <row r="193" spans="1:27" ht="120" customHeight="1" thickBot="1" x14ac:dyDescent="0.3">
      <c r="A193" s="572" t="s">
        <v>319</v>
      </c>
      <c r="B193" s="573"/>
      <c r="C193" s="312" t="s">
        <v>320</v>
      </c>
      <c r="D193" s="313" t="s">
        <v>321</v>
      </c>
      <c r="E193" s="313" t="s">
        <v>322</v>
      </c>
      <c r="F193" s="313" t="s">
        <v>323</v>
      </c>
      <c r="G193" s="313" t="s">
        <v>324</v>
      </c>
      <c r="H193" s="313" t="s">
        <v>325</v>
      </c>
      <c r="I193" s="313" t="s">
        <v>326</v>
      </c>
      <c r="J193" s="313" t="s">
        <v>327</v>
      </c>
      <c r="K193" s="313" t="s">
        <v>328</v>
      </c>
      <c r="L193" s="313" t="s">
        <v>329</v>
      </c>
      <c r="M193" s="313" t="s">
        <v>330</v>
      </c>
      <c r="N193" s="313" t="s">
        <v>331</v>
      </c>
      <c r="O193" s="313" t="s">
        <v>332</v>
      </c>
      <c r="P193" s="313" t="s">
        <v>333</v>
      </c>
      <c r="Q193" s="313" t="s">
        <v>334</v>
      </c>
      <c r="R193" s="313" t="s">
        <v>335</v>
      </c>
      <c r="S193" s="313" t="s">
        <v>336</v>
      </c>
      <c r="T193" s="313" t="s">
        <v>337</v>
      </c>
      <c r="U193" s="313" t="s">
        <v>338</v>
      </c>
      <c r="V193" s="313" t="s">
        <v>339</v>
      </c>
      <c r="W193" s="313" t="s">
        <v>340</v>
      </c>
      <c r="X193" s="313" t="s">
        <v>341</v>
      </c>
      <c r="Y193" s="313" t="s">
        <v>342</v>
      </c>
      <c r="Z193" s="313" t="s">
        <v>343</v>
      </c>
      <c r="AA193" s="314" t="s">
        <v>344</v>
      </c>
    </row>
    <row r="194" spans="1:27" ht="27.95" customHeight="1" thickTop="1" x14ac:dyDescent="0.25">
      <c r="A194" s="565" t="s">
        <v>345</v>
      </c>
      <c r="B194" s="308" t="s">
        <v>255</v>
      </c>
      <c r="C194" s="315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7"/>
    </row>
    <row r="195" spans="1:27" ht="27.95" customHeight="1" x14ac:dyDescent="0.25">
      <c r="A195" s="566"/>
      <c r="B195" s="318" t="s">
        <v>346</v>
      </c>
      <c r="C195" s="319"/>
      <c r="D195" s="320"/>
      <c r="E195" s="320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20"/>
      <c r="X195" s="320"/>
      <c r="Y195" s="320"/>
      <c r="Z195" s="320"/>
      <c r="AA195" s="321"/>
    </row>
    <row r="196" spans="1:27" ht="27.95" customHeight="1" thickBot="1" x14ac:dyDescent="0.3">
      <c r="A196" s="567"/>
      <c r="B196" s="322" t="s">
        <v>347</v>
      </c>
      <c r="C196" s="323"/>
      <c r="D196" s="324"/>
      <c r="E196" s="324"/>
      <c r="F196" s="324"/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5"/>
    </row>
    <row r="197" spans="1:27" ht="27.95" customHeight="1" thickTop="1" x14ac:dyDescent="0.25">
      <c r="A197" s="568" t="s">
        <v>348</v>
      </c>
      <c r="B197" s="326" t="s">
        <v>255</v>
      </c>
      <c r="C197" s="327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9"/>
    </row>
    <row r="198" spans="1:27" ht="27.95" customHeight="1" x14ac:dyDescent="0.25">
      <c r="A198" s="566"/>
      <c r="B198" s="318" t="s">
        <v>346</v>
      </c>
      <c r="C198" s="319"/>
      <c r="D198" s="320"/>
      <c r="E198" s="320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1"/>
    </row>
    <row r="199" spans="1:27" ht="27.95" customHeight="1" thickBot="1" x14ac:dyDescent="0.3">
      <c r="A199" s="569"/>
      <c r="B199" s="311" t="s">
        <v>347</v>
      </c>
      <c r="C199" s="330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2"/>
    </row>
    <row r="200" spans="1:27" ht="27.95" customHeight="1" thickTop="1" x14ac:dyDescent="0.25">
      <c r="A200" s="565" t="s">
        <v>349</v>
      </c>
      <c r="B200" s="308" t="s">
        <v>255</v>
      </c>
      <c r="C200" s="315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6"/>
      <c r="X200" s="316"/>
      <c r="Y200" s="316"/>
      <c r="Z200" s="316"/>
      <c r="AA200" s="317"/>
    </row>
    <row r="201" spans="1:27" ht="27.95" customHeight="1" x14ac:dyDescent="0.25">
      <c r="A201" s="566"/>
      <c r="B201" s="318" t="s">
        <v>346</v>
      </c>
      <c r="C201" s="319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1"/>
    </row>
    <row r="202" spans="1:27" ht="27.95" customHeight="1" thickBot="1" x14ac:dyDescent="0.3">
      <c r="A202" s="567"/>
      <c r="B202" s="322" t="s">
        <v>347</v>
      </c>
      <c r="C202" s="323"/>
      <c r="D202" s="324"/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5"/>
    </row>
    <row r="203" spans="1:27" ht="17.100000000000001" customHeight="1" thickTop="1" x14ac:dyDescent="0.25">
      <c r="A203" s="307" t="s">
        <v>352</v>
      </c>
    </row>
    <row r="204" spans="1:27" ht="17.100000000000001" customHeight="1" x14ac:dyDescent="0.25">
      <c r="A204" s="333" t="s">
        <v>353</v>
      </c>
    </row>
    <row r="205" spans="1:27" ht="17.100000000000001" customHeight="1" x14ac:dyDescent="0.25">
      <c r="A205" s="333" t="s">
        <v>354</v>
      </c>
    </row>
    <row r="206" spans="1:27" ht="17.100000000000001" customHeight="1" x14ac:dyDescent="0.25">
      <c r="A206" s="307" t="s">
        <v>355</v>
      </c>
    </row>
    <row r="207" spans="1:27" ht="17.100000000000001" customHeight="1" x14ac:dyDescent="0.25">
      <c r="A207" s="307" t="s">
        <v>356</v>
      </c>
    </row>
    <row r="208" spans="1:27" ht="17.100000000000001" customHeight="1" x14ac:dyDescent="0.25">
      <c r="A208" s="307" t="s">
        <v>350</v>
      </c>
    </row>
    <row r="209" spans="1:27" ht="17.100000000000001" customHeight="1" thickBot="1" x14ac:dyDescent="0.3">
      <c r="A209" s="307" t="s">
        <v>351</v>
      </c>
    </row>
    <row r="210" spans="1:27" ht="41.25" thickTop="1" thickBot="1" x14ac:dyDescent="0.3">
      <c r="A210" s="304" t="s">
        <v>280</v>
      </c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6"/>
    </row>
    <row r="211" spans="1:27" ht="20.100000000000001" customHeight="1" thickTop="1" x14ac:dyDescent="0.25">
      <c r="A211" s="570" t="s">
        <v>318</v>
      </c>
      <c r="B211" s="571"/>
      <c r="C211" s="309">
        <v>1</v>
      </c>
      <c r="D211" s="310">
        <v>2</v>
      </c>
      <c r="E211" s="310">
        <v>3</v>
      </c>
      <c r="F211" s="310">
        <v>4</v>
      </c>
      <c r="G211" s="310">
        <v>5</v>
      </c>
      <c r="H211" s="310">
        <v>6</v>
      </c>
      <c r="I211" s="310">
        <v>7</v>
      </c>
      <c r="J211" s="310">
        <v>8</v>
      </c>
      <c r="K211" s="310">
        <v>9</v>
      </c>
      <c r="L211" s="310">
        <v>10</v>
      </c>
      <c r="M211" s="310">
        <v>11</v>
      </c>
      <c r="N211" s="310">
        <v>12</v>
      </c>
      <c r="O211" s="310">
        <v>13</v>
      </c>
      <c r="P211" s="310">
        <v>14</v>
      </c>
      <c r="Q211" s="310">
        <v>15</v>
      </c>
      <c r="R211" s="310">
        <v>16</v>
      </c>
      <c r="S211" s="310">
        <v>17</v>
      </c>
      <c r="T211" s="310">
        <v>18</v>
      </c>
      <c r="U211" s="310">
        <v>19</v>
      </c>
      <c r="V211" s="310">
        <v>20</v>
      </c>
      <c r="W211" s="310">
        <v>21</v>
      </c>
      <c r="X211" s="310">
        <v>22</v>
      </c>
      <c r="Y211" s="310">
        <v>23</v>
      </c>
      <c r="Z211" s="310">
        <v>24</v>
      </c>
      <c r="AA211" s="308">
        <v>25</v>
      </c>
    </row>
    <row r="212" spans="1:27" ht="120" customHeight="1" thickBot="1" x14ac:dyDescent="0.3">
      <c r="A212" s="572" t="s">
        <v>319</v>
      </c>
      <c r="B212" s="573"/>
      <c r="C212" s="312" t="s">
        <v>320</v>
      </c>
      <c r="D212" s="313" t="s">
        <v>321</v>
      </c>
      <c r="E212" s="313" t="s">
        <v>322</v>
      </c>
      <c r="F212" s="313" t="s">
        <v>323</v>
      </c>
      <c r="G212" s="313" t="s">
        <v>324</v>
      </c>
      <c r="H212" s="313" t="s">
        <v>325</v>
      </c>
      <c r="I212" s="313" t="s">
        <v>326</v>
      </c>
      <c r="J212" s="313" t="s">
        <v>327</v>
      </c>
      <c r="K212" s="313" t="s">
        <v>328</v>
      </c>
      <c r="L212" s="313" t="s">
        <v>329</v>
      </c>
      <c r="M212" s="313" t="s">
        <v>330</v>
      </c>
      <c r="N212" s="313" t="s">
        <v>331</v>
      </c>
      <c r="O212" s="313" t="s">
        <v>332</v>
      </c>
      <c r="P212" s="313" t="s">
        <v>333</v>
      </c>
      <c r="Q212" s="313" t="s">
        <v>334</v>
      </c>
      <c r="R212" s="313" t="s">
        <v>335</v>
      </c>
      <c r="S212" s="313" t="s">
        <v>336</v>
      </c>
      <c r="T212" s="313" t="s">
        <v>337</v>
      </c>
      <c r="U212" s="313" t="s">
        <v>338</v>
      </c>
      <c r="V212" s="313" t="s">
        <v>339</v>
      </c>
      <c r="W212" s="313" t="s">
        <v>340</v>
      </c>
      <c r="X212" s="313" t="s">
        <v>341</v>
      </c>
      <c r="Y212" s="313" t="s">
        <v>342</v>
      </c>
      <c r="Z212" s="313" t="s">
        <v>343</v>
      </c>
      <c r="AA212" s="314" t="s">
        <v>344</v>
      </c>
    </row>
    <row r="213" spans="1:27" ht="27.95" customHeight="1" thickTop="1" x14ac:dyDescent="0.25">
      <c r="A213" s="565" t="s">
        <v>345</v>
      </c>
      <c r="B213" s="308" t="s">
        <v>255</v>
      </c>
      <c r="C213" s="315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316"/>
      <c r="X213" s="316"/>
      <c r="Y213" s="316"/>
      <c r="Z213" s="316"/>
      <c r="AA213" s="317"/>
    </row>
    <row r="214" spans="1:27" ht="27.95" customHeight="1" x14ac:dyDescent="0.25">
      <c r="A214" s="566"/>
      <c r="B214" s="318" t="s">
        <v>346</v>
      </c>
      <c r="C214" s="319"/>
      <c r="D214" s="320"/>
      <c r="E214" s="320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1"/>
    </row>
    <row r="215" spans="1:27" ht="27.95" customHeight="1" thickBot="1" x14ac:dyDescent="0.3">
      <c r="A215" s="567"/>
      <c r="B215" s="322" t="s">
        <v>347</v>
      </c>
      <c r="C215" s="323"/>
      <c r="D215" s="324"/>
      <c r="E215" s="324"/>
      <c r="F215" s="324"/>
      <c r="G215" s="324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5"/>
    </row>
    <row r="216" spans="1:27" ht="27.95" customHeight="1" thickTop="1" x14ac:dyDescent="0.25">
      <c r="A216" s="568" t="s">
        <v>348</v>
      </c>
      <c r="B216" s="326" t="s">
        <v>255</v>
      </c>
      <c r="C216" s="327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  <c r="AA216" s="329"/>
    </row>
    <row r="217" spans="1:27" ht="27.95" customHeight="1" x14ac:dyDescent="0.25">
      <c r="A217" s="566"/>
      <c r="B217" s="318" t="s">
        <v>346</v>
      </c>
      <c r="C217" s="319"/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1"/>
    </row>
    <row r="218" spans="1:27" ht="27.95" customHeight="1" thickBot="1" x14ac:dyDescent="0.3">
      <c r="A218" s="569"/>
      <c r="B218" s="311" t="s">
        <v>347</v>
      </c>
      <c r="C218" s="330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2"/>
    </row>
    <row r="219" spans="1:27" ht="27.95" customHeight="1" thickTop="1" x14ac:dyDescent="0.25">
      <c r="A219" s="565" t="s">
        <v>349</v>
      </c>
      <c r="B219" s="308" t="s">
        <v>255</v>
      </c>
      <c r="C219" s="315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  <c r="AA219" s="317"/>
    </row>
    <row r="220" spans="1:27" ht="27.95" customHeight="1" x14ac:dyDescent="0.25">
      <c r="A220" s="566"/>
      <c r="B220" s="318" t="s">
        <v>346</v>
      </c>
      <c r="C220" s="319"/>
      <c r="D220" s="320"/>
      <c r="E220" s="320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  <c r="Z220" s="320"/>
      <c r="AA220" s="321"/>
    </row>
    <row r="221" spans="1:27" ht="27.95" customHeight="1" thickBot="1" x14ac:dyDescent="0.3">
      <c r="A221" s="567"/>
      <c r="B221" s="322" t="s">
        <v>347</v>
      </c>
      <c r="C221" s="323"/>
      <c r="D221" s="324"/>
      <c r="E221" s="324"/>
      <c r="F221" s="324"/>
      <c r="G221" s="324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5"/>
    </row>
    <row r="222" spans="1:27" ht="17.100000000000001" customHeight="1" thickTop="1" x14ac:dyDescent="0.25">
      <c r="A222" s="307" t="s">
        <v>352</v>
      </c>
    </row>
    <row r="223" spans="1:27" ht="17.100000000000001" customHeight="1" x14ac:dyDescent="0.25">
      <c r="A223" s="333" t="s">
        <v>353</v>
      </c>
    </row>
    <row r="224" spans="1:27" ht="17.100000000000001" customHeight="1" x14ac:dyDescent="0.25">
      <c r="A224" s="333" t="s">
        <v>354</v>
      </c>
    </row>
    <row r="225" spans="1:27" ht="17.100000000000001" customHeight="1" x14ac:dyDescent="0.25">
      <c r="A225" s="307" t="s">
        <v>355</v>
      </c>
    </row>
    <row r="226" spans="1:27" ht="17.100000000000001" customHeight="1" x14ac:dyDescent="0.25">
      <c r="A226" s="307" t="s">
        <v>356</v>
      </c>
    </row>
    <row r="227" spans="1:27" ht="17.100000000000001" customHeight="1" x14ac:dyDescent="0.25">
      <c r="A227" s="307" t="s">
        <v>350</v>
      </c>
    </row>
    <row r="228" spans="1:27" ht="17.100000000000001" customHeight="1" thickBot="1" x14ac:dyDescent="0.3">
      <c r="A228" s="307" t="s">
        <v>351</v>
      </c>
    </row>
    <row r="229" spans="1:27" ht="41.25" thickTop="1" thickBot="1" x14ac:dyDescent="0.3">
      <c r="A229" s="304" t="s">
        <v>281</v>
      </c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6"/>
    </row>
    <row r="230" spans="1:27" ht="20.100000000000001" customHeight="1" thickTop="1" x14ac:dyDescent="0.25">
      <c r="A230" s="570" t="s">
        <v>318</v>
      </c>
      <c r="B230" s="571"/>
      <c r="C230" s="309">
        <v>1</v>
      </c>
      <c r="D230" s="310">
        <v>2</v>
      </c>
      <c r="E230" s="310">
        <v>3</v>
      </c>
      <c r="F230" s="310">
        <v>4</v>
      </c>
      <c r="G230" s="310">
        <v>5</v>
      </c>
      <c r="H230" s="310">
        <v>6</v>
      </c>
      <c r="I230" s="310">
        <v>7</v>
      </c>
      <c r="J230" s="310">
        <v>8</v>
      </c>
      <c r="K230" s="310">
        <v>9</v>
      </c>
      <c r="L230" s="310">
        <v>10</v>
      </c>
      <c r="M230" s="310">
        <v>11</v>
      </c>
      <c r="N230" s="310">
        <v>12</v>
      </c>
      <c r="O230" s="310">
        <v>13</v>
      </c>
      <c r="P230" s="310">
        <v>14</v>
      </c>
      <c r="Q230" s="310">
        <v>15</v>
      </c>
      <c r="R230" s="310">
        <v>16</v>
      </c>
      <c r="S230" s="310">
        <v>17</v>
      </c>
      <c r="T230" s="310">
        <v>18</v>
      </c>
      <c r="U230" s="310">
        <v>19</v>
      </c>
      <c r="V230" s="310">
        <v>20</v>
      </c>
      <c r="W230" s="310">
        <v>21</v>
      </c>
      <c r="X230" s="310">
        <v>22</v>
      </c>
      <c r="Y230" s="310">
        <v>23</v>
      </c>
      <c r="Z230" s="310">
        <v>24</v>
      </c>
      <c r="AA230" s="308">
        <v>25</v>
      </c>
    </row>
    <row r="231" spans="1:27" ht="120" customHeight="1" thickBot="1" x14ac:dyDescent="0.3">
      <c r="A231" s="572" t="s">
        <v>319</v>
      </c>
      <c r="B231" s="573"/>
      <c r="C231" s="312" t="s">
        <v>320</v>
      </c>
      <c r="D231" s="313" t="s">
        <v>321</v>
      </c>
      <c r="E231" s="313" t="s">
        <v>322</v>
      </c>
      <c r="F231" s="313" t="s">
        <v>323</v>
      </c>
      <c r="G231" s="313" t="s">
        <v>324</v>
      </c>
      <c r="H231" s="313" t="s">
        <v>325</v>
      </c>
      <c r="I231" s="313" t="s">
        <v>326</v>
      </c>
      <c r="J231" s="313" t="s">
        <v>327</v>
      </c>
      <c r="K231" s="313" t="s">
        <v>328</v>
      </c>
      <c r="L231" s="313" t="s">
        <v>329</v>
      </c>
      <c r="M231" s="313" t="s">
        <v>330</v>
      </c>
      <c r="N231" s="313" t="s">
        <v>331</v>
      </c>
      <c r="O231" s="313" t="s">
        <v>332</v>
      </c>
      <c r="P231" s="313" t="s">
        <v>333</v>
      </c>
      <c r="Q231" s="313" t="s">
        <v>334</v>
      </c>
      <c r="R231" s="313" t="s">
        <v>335</v>
      </c>
      <c r="S231" s="313" t="s">
        <v>336</v>
      </c>
      <c r="T231" s="313" t="s">
        <v>337</v>
      </c>
      <c r="U231" s="313" t="s">
        <v>338</v>
      </c>
      <c r="V231" s="313" t="s">
        <v>339</v>
      </c>
      <c r="W231" s="313" t="s">
        <v>340</v>
      </c>
      <c r="X231" s="313" t="s">
        <v>341</v>
      </c>
      <c r="Y231" s="313" t="s">
        <v>342</v>
      </c>
      <c r="Z231" s="313" t="s">
        <v>343</v>
      </c>
      <c r="AA231" s="314" t="s">
        <v>344</v>
      </c>
    </row>
    <row r="232" spans="1:27" ht="27.95" customHeight="1" thickTop="1" x14ac:dyDescent="0.25">
      <c r="A232" s="565" t="s">
        <v>345</v>
      </c>
      <c r="B232" s="308" t="s">
        <v>255</v>
      </c>
      <c r="C232" s="315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7"/>
    </row>
    <row r="233" spans="1:27" ht="27.95" customHeight="1" x14ac:dyDescent="0.25">
      <c r="A233" s="566"/>
      <c r="B233" s="318" t="s">
        <v>346</v>
      </c>
      <c r="C233" s="319"/>
      <c r="D233" s="320"/>
      <c r="E233" s="320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1"/>
    </row>
    <row r="234" spans="1:27" ht="27.95" customHeight="1" thickBot="1" x14ac:dyDescent="0.3">
      <c r="A234" s="567"/>
      <c r="B234" s="322" t="s">
        <v>347</v>
      </c>
      <c r="C234" s="323"/>
      <c r="D234" s="324"/>
      <c r="E234" s="324"/>
      <c r="F234" s="324"/>
      <c r="G234" s="32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  <c r="AA234" s="325"/>
    </row>
    <row r="235" spans="1:27" ht="27.95" customHeight="1" thickTop="1" x14ac:dyDescent="0.25">
      <c r="A235" s="568" t="s">
        <v>348</v>
      </c>
      <c r="B235" s="326" t="s">
        <v>255</v>
      </c>
      <c r="C235" s="327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9"/>
    </row>
    <row r="236" spans="1:27" ht="27.95" customHeight="1" x14ac:dyDescent="0.25">
      <c r="A236" s="566"/>
      <c r="B236" s="318" t="s">
        <v>346</v>
      </c>
      <c r="C236" s="319"/>
      <c r="D236" s="320"/>
      <c r="E236" s="320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1"/>
    </row>
    <row r="237" spans="1:27" ht="27.95" customHeight="1" thickBot="1" x14ac:dyDescent="0.3">
      <c r="A237" s="569"/>
      <c r="B237" s="311" t="s">
        <v>347</v>
      </c>
      <c r="C237" s="330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2"/>
    </row>
    <row r="238" spans="1:27" ht="27.95" customHeight="1" thickTop="1" x14ac:dyDescent="0.25">
      <c r="A238" s="565" t="s">
        <v>349</v>
      </c>
      <c r="B238" s="308" t="s">
        <v>255</v>
      </c>
      <c r="C238" s="315"/>
      <c r="D238" s="316"/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316"/>
      <c r="Y238" s="316"/>
      <c r="Z238" s="316"/>
      <c r="AA238" s="317"/>
    </row>
    <row r="239" spans="1:27" ht="27.95" customHeight="1" x14ac:dyDescent="0.25">
      <c r="A239" s="566"/>
      <c r="B239" s="318" t="s">
        <v>346</v>
      </c>
      <c r="C239" s="319"/>
      <c r="D239" s="320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  <c r="Z239" s="320"/>
      <c r="AA239" s="321"/>
    </row>
    <row r="240" spans="1:27" ht="27.95" customHeight="1" thickBot="1" x14ac:dyDescent="0.3">
      <c r="A240" s="567"/>
      <c r="B240" s="322" t="s">
        <v>347</v>
      </c>
      <c r="C240" s="323"/>
      <c r="D240" s="324"/>
      <c r="E240" s="324"/>
      <c r="F240" s="324"/>
      <c r="G240" s="324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  <c r="T240" s="324"/>
      <c r="U240" s="324"/>
      <c r="V240" s="324"/>
      <c r="W240" s="324"/>
      <c r="X240" s="324"/>
      <c r="Y240" s="324"/>
      <c r="Z240" s="324"/>
      <c r="AA240" s="325"/>
    </row>
    <row r="241" spans="1:27" ht="17.100000000000001" customHeight="1" thickTop="1" x14ac:dyDescent="0.25">
      <c r="A241" s="307" t="s">
        <v>352</v>
      </c>
    </row>
    <row r="242" spans="1:27" ht="17.100000000000001" customHeight="1" x14ac:dyDescent="0.25">
      <c r="A242" s="333" t="s">
        <v>353</v>
      </c>
    </row>
    <row r="243" spans="1:27" ht="17.100000000000001" customHeight="1" x14ac:dyDescent="0.25">
      <c r="A243" s="333" t="s">
        <v>354</v>
      </c>
    </row>
    <row r="244" spans="1:27" ht="17.100000000000001" customHeight="1" x14ac:dyDescent="0.25">
      <c r="A244" s="307" t="s">
        <v>355</v>
      </c>
    </row>
    <row r="245" spans="1:27" ht="17.100000000000001" customHeight="1" x14ac:dyDescent="0.25">
      <c r="A245" s="307" t="s">
        <v>356</v>
      </c>
    </row>
    <row r="246" spans="1:27" ht="17.100000000000001" customHeight="1" x14ac:dyDescent="0.25">
      <c r="A246" s="307" t="s">
        <v>350</v>
      </c>
    </row>
    <row r="247" spans="1:27" ht="17.100000000000001" customHeight="1" thickBot="1" x14ac:dyDescent="0.3">
      <c r="A247" s="307" t="s">
        <v>351</v>
      </c>
    </row>
    <row r="248" spans="1:27" ht="41.25" thickTop="1" thickBot="1" x14ac:dyDescent="0.3">
      <c r="A248" s="304" t="s">
        <v>282</v>
      </c>
      <c r="B248" s="305"/>
      <c r="C248" s="305"/>
      <c r="D248" s="305"/>
      <c r="E248" s="305"/>
      <c r="F248" s="305"/>
      <c r="G248" s="305"/>
      <c r="H248" s="305"/>
      <c r="I248" s="305"/>
      <c r="J248" s="3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6"/>
    </row>
    <row r="249" spans="1:27" ht="20.100000000000001" customHeight="1" thickTop="1" x14ac:dyDescent="0.25">
      <c r="A249" s="570" t="s">
        <v>318</v>
      </c>
      <c r="B249" s="571"/>
      <c r="C249" s="309">
        <v>1</v>
      </c>
      <c r="D249" s="310">
        <v>2</v>
      </c>
      <c r="E249" s="310">
        <v>3</v>
      </c>
      <c r="F249" s="310">
        <v>4</v>
      </c>
      <c r="G249" s="310">
        <v>5</v>
      </c>
      <c r="H249" s="310">
        <v>6</v>
      </c>
      <c r="I249" s="310">
        <v>7</v>
      </c>
      <c r="J249" s="310">
        <v>8</v>
      </c>
      <c r="K249" s="310">
        <v>9</v>
      </c>
      <c r="L249" s="310">
        <v>10</v>
      </c>
      <c r="M249" s="310">
        <v>11</v>
      </c>
      <c r="N249" s="310">
        <v>12</v>
      </c>
      <c r="O249" s="310">
        <v>13</v>
      </c>
      <c r="P249" s="310">
        <v>14</v>
      </c>
      <c r="Q249" s="310">
        <v>15</v>
      </c>
      <c r="R249" s="310">
        <v>16</v>
      </c>
      <c r="S249" s="310">
        <v>17</v>
      </c>
      <c r="T249" s="310">
        <v>18</v>
      </c>
      <c r="U249" s="310">
        <v>19</v>
      </c>
      <c r="V249" s="310">
        <v>20</v>
      </c>
      <c r="W249" s="310">
        <v>21</v>
      </c>
      <c r="X249" s="310">
        <v>22</v>
      </c>
      <c r="Y249" s="310">
        <v>23</v>
      </c>
      <c r="Z249" s="310">
        <v>24</v>
      </c>
      <c r="AA249" s="308">
        <v>25</v>
      </c>
    </row>
    <row r="250" spans="1:27" ht="120" customHeight="1" thickBot="1" x14ac:dyDescent="0.3">
      <c r="A250" s="572" t="s">
        <v>319</v>
      </c>
      <c r="B250" s="573"/>
      <c r="C250" s="312" t="s">
        <v>320</v>
      </c>
      <c r="D250" s="313" t="s">
        <v>321</v>
      </c>
      <c r="E250" s="313" t="s">
        <v>322</v>
      </c>
      <c r="F250" s="313" t="s">
        <v>323</v>
      </c>
      <c r="G250" s="313" t="s">
        <v>324</v>
      </c>
      <c r="H250" s="313" t="s">
        <v>325</v>
      </c>
      <c r="I250" s="313" t="s">
        <v>326</v>
      </c>
      <c r="J250" s="313" t="s">
        <v>327</v>
      </c>
      <c r="K250" s="313" t="s">
        <v>328</v>
      </c>
      <c r="L250" s="313" t="s">
        <v>329</v>
      </c>
      <c r="M250" s="313" t="s">
        <v>330</v>
      </c>
      <c r="N250" s="313" t="s">
        <v>331</v>
      </c>
      <c r="O250" s="313" t="s">
        <v>332</v>
      </c>
      <c r="P250" s="313" t="s">
        <v>333</v>
      </c>
      <c r="Q250" s="313" t="s">
        <v>334</v>
      </c>
      <c r="R250" s="313" t="s">
        <v>335</v>
      </c>
      <c r="S250" s="313" t="s">
        <v>336</v>
      </c>
      <c r="T250" s="313" t="s">
        <v>337</v>
      </c>
      <c r="U250" s="313" t="s">
        <v>338</v>
      </c>
      <c r="V250" s="313" t="s">
        <v>339</v>
      </c>
      <c r="W250" s="313" t="s">
        <v>340</v>
      </c>
      <c r="X250" s="313" t="s">
        <v>341</v>
      </c>
      <c r="Y250" s="313" t="s">
        <v>342</v>
      </c>
      <c r="Z250" s="313" t="s">
        <v>343</v>
      </c>
      <c r="AA250" s="314" t="s">
        <v>344</v>
      </c>
    </row>
    <row r="251" spans="1:27" ht="27.95" customHeight="1" thickTop="1" x14ac:dyDescent="0.25">
      <c r="A251" s="565" t="s">
        <v>345</v>
      </c>
      <c r="B251" s="308" t="s">
        <v>255</v>
      </c>
      <c r="C251" s="315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316"/>
      <c r="Y251" s="316"/>
      <c r="Z251" s="316"/>
      <c r="AA251" s="317"/>
    </row>
    <row r="252" spans="1:27" ht="27.95" customHeight="1" x14ac:dyDescent="0.25">
      <c r="A252" s="566"/>
      <c r="B252" s="318" t="s">
        <v>346</v>
      </c>
      <c r="C252" s="319"/>
      <c r="D252" s="320"/>
      <c r="E252" s="320"/>
      <c r="F252" s="320"/>
      <c r="G252" s="320"/>
      <c r="H252" s="320"/>
      <c r="I252" s="320"/>
      <c r="J252" s="320"/>
      <c r="K252" s="320"/>
      <c r="L252" s="320"/>
      <c r="M252" s="320"/>
      <c r="N252" s="320"/>
      <c r="O252" s="320"/>
      <c r="P252" s="320"/>
      <c r="Q252" s="320"/>
      <c r="R252" s="320"/>
      <c r="S252" s="320"/>
      <c r="T252" s="320"/>
      <c r="U252" s="320"/>
      <c r="V252" s="320"/>
      <c r="W252" s="320"/>
      <c r="X252" s="320"/>
      <c r="Y252" s="320"/>
      <c r="Z252" s="320"/>
      <c r="AA252" s="321"/>
    </row>
    <row r="253" spans="1:27" ht="27.95" customHeight="1" thickBot="1" x14ac:dyDescent="0.3">
      <c r="A253" s="567"/>
      <c r="B253" s="322" t="s">
        <v>347</v>
      </c>
      <c r="C253" s="323"/>
      <c r="D253" s="324"/>
      <c r="E253" s="324"/>
      <c r="F253" s="324"/>
      <c r="G253" s="324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  <c r="T253" s="324"/>
      <c r="U253" s="324"/>
      <c r="V253" s="324"/>
      <c r="W253" s="324"/>
      <c r="X253" s="324"/>
      <c r="Y253" s="324"/>
      <c r="Z253" s="324"/>
      <c r="AA253" s="325"/>
    </row>
    <row r="254" spans="1:27" ht="27.95" customHeight="1" thickTop="1" x14ac:dyDescent="0.25">
      <c r="A254" s="568" t="s">
        <v>348</v>
      </c>
      <c r="B254" s="326" t="s">
        <v>255</v>
      </c>
      <c r="C254" s="327"/>
      <c r="D254" s="328"/>
      <c r="E254" s="328"/>
      <c r="F254" s="328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9"/>
    </row>
    <row r="255" spans="1:27" ht="27.95" customHeight="1" x14ac:dyDescent="0.25">
      <c r="A255" s="566"/>
      <c r="B255" s="318" t="s">
        <v>346</v>
      </c>
      <c r="C255" s="319"/>
      <c r="D255" s="320"/>
      <c r="E255" s="320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20"/>
      <c r="AA255" s="321"/>
    </row>
    <row r="256" spans="1:27" ht="27.95" customHeight="1" thickBot="1" x14ac:dyDescent="0.3">
      <c r="A256" s="569"/>
      <c r="B256" s="311" t="s">
        <v>347</v>
      </c>
      <c r="C256" s="330"/>
      <c r="D256" s="331"/>
      <c r="E256" s="331"/>
      <c r="F256" s="331"/>
      <c r="G256" s="331"/>
      <c r="H256" s="331"/>
      <c r="I256" s="331"/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2"/>
    </row>
    <row r="257" spans="1:27" ht="27.95" customHeight="1" thickTop="1" x14ac:dyDescent="0.25">
      <c r="A257" s="565" t="s">
        <v>349</v>
      </c>
      <c r="B257" s="308" t="s">
        <v>255</v>
      </c>
      <c r="C257" s="315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316"/>
      <c r="Y257" s="316"/>
      <c r="Z257" s="316"/>
      <c r="AA257" s="317"/>
    </row>
    <row r="258" spans="1:27" ht="27.95" customHeight="1" x14ac:dyDescent="0.25">
      <c r="A258" s="566"/>
      <c r="B258" s="318" t="s">
        <v>346</v>
      </c>
      <c r="C258" s="319"/>
      <c r="D258" s="320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1"/>
    </row>
    <row r="259" spans="1:27" ht="27.95" customHeight="1" thickBot="1" x14ac:dyDescent="0.3">
      <c r="A259" s="567"/>
      <c r="B259" s="322" t="s">
        <v>347</v>
      </c>
      <c r="C259" s="323"/>
      <c r="D259" s="324"/>
      <c r="E259" s="324"/>
      <c r="F259" s="324"/>
      <c r="G259" s="324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  <c r="T259" s="324"/>
      <c r="U259" s="324"/>
      <c r="V259" s="324"/>
      <c r="W259" s="324"/>
      <c r="X259" s="324"/>
      <c r="Y259" s="324"/>
      <c r="Z259" s="324"/>
      <c r="AA259" s="325"/>
    </row>
    <row r="260" spans="1:27" ht="17.100000000000001" customHeight="1" thickTop="1" x14ac:dyDescent="0.25">
      <c r="A260" s="307" t="s">
        <v>352</v>
      </c>
    </row>
    <row r="261" spans="1:27" ht="17.100000000000001" customHeight="1" x14ac:dyDescent="0.25">
      <c r="A261" s="333" t="s">
        <v>353</v>
      </c>
    </row>
    <row r="262" spans="1:27" ht="17.100000000000001" customHeight="1" x14ac:dyDescent="0.25">
      <c r="A262" s="333" t="s">
        <v>354</v>
      </c>
    </row>
    <row r="263" spans="1:27" ht="17.100000000000001" customHeight="1" x14ac:dyDescent="0.25">
      <c r="A263" s="307" t="s">
        <v>355</v>
      </c>
    </row>
    <row r="264" spans="1:27" ht="17.100000000000001" customHeight="1" x14ac:dyDescent="0.25">
      <c r="A264" s="307" t="s">
        <v>356</v>
      </c>
    </row>
    <row r="265" spans="1:27" ht="17.100000000000001" customHeight="1" x14ac:dyDescent="0.25">
      <c r="A265" s="307" t="s">
        <v>350</v>
      </c>
    </row>
    <row r="266" spans="1:27" ht="17.100000000000001" customHeight="1" thickBot="1" x14ac:dyDescent="0.3">
      <c r="A266" s="307" t="s">
        <v>351</v>
      </c>
    </row>
    <row r="267" spans="1:27" ht="41.25" thickTop="1" thickBot="1" x14ac:dyDescent="0.3">
      <c r="A267" s="304" t="s">
        <v>284</v>
      </c>
      <c r="B267" s="305"/>
      <c r="C267" s="305"/>
      <c r="D267" s="305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6"/>
    </row>
    <row r="268" spans="1:27" ht="20.100000000000001" customHeight="1" thickTop="1" x14ac:dyDescent="0.25">
      <c r="A268" s="570" t="s">
        <v>318</v>
      </c>
      <c r="B268" s="571"/>
      <c r="C268" s="309">
        <v>1</v>
      </c>
      <c r="D268" s="310">
        <v>2</v>
      </c>
      <c r="E268" s="310">
        <v>3</v>
      </c>
      <c r="F268" s="310">
        <v>4</v>
      </c>
      <c r="G268" s="310">
        <v>5</v>
      </c>
      <c r="H268" s="310">
        <v>6</v>
      </c>
      <c r="I268" s="310">
        <v>7</v>
      </c>
      <c r="J268" s="310">
        <v>8</v>
      </c>
      <c r="K268" s="310">
        <v>9</v>
      </c>
      <c r="L268" s="310">
        <v>10</v>
      </c>
      <c r="M268" s="310">
        <v>11</v>
      </c>
      <c r="N268" s="310">
        <v>12</v>
      </c>
      <c r="O268" s="310">
        <v>13</v>
      </c>
      <c r="P268" s="310">
        <v>14</v>
      </c>
      <c r="Q268" s="310">
        <v>15</v>
      </c>
      <c r="R268" s="310">
        <v>16</v>
      </c>
      <c r="S268" s="310">
        <v>17</v>
      </c>
      <c r="T268" s="310">
        <v>18</v>
      </c>
      <c r="U268" s="310">
        <v>19</v>
      </c>
      <c r="V268" s="310">
        <v>20</v>
      </c>
      <c r="W268" s="310">
        <v>21</v>
      </c>
      <c r="X268" s="310">
        <v>22</v>
      </c>
      <c r="Y268" s="310">
        <v>23</v>
      </c>
      <c r="Z268" s="310">
        <v>24</v>
      </c>
      <c r="AA268" s="308">
        <v>25</v>
      </c>
    </row>
    <row r="269" spans="1:27" ht="120" customHeight="1" thickBot="1" x14ac:dyDescent="0.3">
      <c r="A269" s="572" t="s">
        <v>319</v>
      </c>
      <c r="B269" s="573"/>
      <c r="C269" s="312" t="s">
        <v>320</v>
      </c>
      <c r="D269" s="313" t="s">
        <v>321</v>
      </c>
      <c r="E269" s="313" t="s">
        <v>322</v>
      </c>
      <c r="F269" s="313" t="s">
        <v>323</v>
      </c>
      <c r="G269" s="313" t="s">
        <v>324</v>
      </c>
      <c r="H269" s="313" t="s">
        <v>325</v>
      </c>
      <c r="I269" s="313" t="s">
        <v>326</v>
      </c>
      <c r="J269" s="313" t="s">
        <v>327</v>
      </c>
      <c r="K269" s="313" t="s">
        <v>328</v>
      </c>
      <c r="L269" s="313" t="s">
        <v>329</v>
      </c>
      <c r="M269" s="313" t="s">
        <v>330</v>
      </c>
      <c r="N269" s="313" t="s">
        <v>331</v>
      </c>
      <c r="O269" s="313" t="s">
        <v>332</v>
      </c>
      <c r="P269" s="313" t="s">
        <v>333</v>
      </c>
      <c r="Q269" s="313" t="s">
        <v>334</v>
      </c>
      <c r="R269" s="313" t="s">
        <v>335</v>
      </c>
      <c r="S269" s="313" t="s">
        <v>336</v>
      </c>
      <c r="T269" s="313" t="s">
        <v>337</v>
      </c>
      <c r="U269" s="313" t="s">
        <v>338</v>
      </c>
      <c r="V269" s="313" t="s">
        <v>339</v>
      </c>
      <c r="W269" s="313" t="s">
        <v>340</v>
      </c>
      <c r="X269" s="313" t="s">
        <v>341</v>
      </c>
      <c r="Y269" s="313" t="s">
        <v>342</v>
      </c>
      <c r="Z269" s="313" t="s">
        <v>343</v>
      </c>
      <c r="AA269" s="314" t="s">
        <v>344</v>
      </c>
    </row>
    <row r="270" spans="1:27" ht="27.95" customHeight="1" thickTop="1" x14ac:dyDescent="0.25">
      <c r="A270" s="565" t="s">
        <v>345</v>
      </c>
      <c r="B270" s="308" t="s">
        <v>255</v>
      </c>
      <c r="C270" s="315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316"/>
      <c r="Y270" s="316"/>
      <c r="Z270" s="316"/>
      <c r="AA270" s="317"/>
    </row>
    <row r="271" spans="1:27" ht="27.95" customHeight="1" x14ac:dyDescent="0.25">
      <c r="A271" s="566"/>
      <c r="B271" s="318" t="s">
        <v>346</v>
      </c>
      <c r="C271" s="319"/>
      <c r="D271" s="320"/>
      <c r="E271" s="320"/>
      <c r="F271" s="320"/>
      <c r="G271" s="320"/>
      <c r="H271" s="320"/>
      <c r="I271" s="320"/>
      <c r="J271" s="320"/>
      <c r="K271" s="320"/>
      <c r="L271" s="320"/>
      <c r="M271" s="320"/>
      <c r="N271" s="320"/>
      <c r="O271" s="320"/>
      <c r="P271" s="320"/>
      <c r="Q271" s="320"/>
      <c r="R271" s="320"/>
      <c r="S271" s="320"/>
      <c r="T271" s="320"/>
      <c r="U271" s="320"/>
      <c r="V271" s="320"/>
      <c r="W271" s="320"/>
      <c r="X271" s="320"/>
      <c r="Y271" s="320"/>
      <c r="Z271" s="320"/>
      <c r="AA271" s="321"/>
    </row>
    <row r="272" spans="1:27" ht="27.95" customHeight="1" thickBot="1" x14ac:dyDescent="0.3">
      <c r="A272" s="567"/>
      <c r="B272" s="322" t="s">
        <v>347</v>
      </c>
      <c r="C272" s="323"/>
      <c r="D272" s="324"/>
      <c r="E272" s="324"/>
      <c r="F272" s="324"/>
      <c r="G272" s="324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5"/>
    </row>
    <row r="273" spans="1:27" ht="27.95" customHeight="1" thickTop="1" x14ac:dyDescent="0.25">
      <c r="A273" s="568" t="s">
        <v>348</v>
      </c>
      <c r="B273" s="326" t="s">
        <v>255</v>
      </c>
      <c r="C273" s="327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  <c r="AA273" s="329"/>
    </row>
    <row r="274" spans="1:27" ht="27.95" customHeight="1" x14ac:dyDescent="0.25">
      <c r="A274" s="566"/>
      <c r="B274" s="318" t="s">
        <v>346</v>
      </c>
      <c r="C274" s="319"/>
      <c r="D274" s="320"/>
      <c r="E274" s="320"/>
      <c r="F274" s="320"/>
      <c r="G274" s="320"/>
      <c r="H274" s="320"/>
      <c r="I274" s="320"/>
      <c r="J274" s="320"/>
      <c r="K274" s="320"/>
      <c r="L274" s="320"/>
      <c r="M274" s="320"/>
      <c r="N274" s="320"/>
      <c r="O274" s="320"/>
      <c r="P274" s="320"/>
      <c r="Q274" s="320"/>
      <c r="R274" s="320"/>
      <c r="S274" s="320"/>
      <c r="T274" s="320"/>
      <c r="U274" s="320"/>
      <c r="V274" s="320"/>
      <c r="W274" s="320"/>
      <c r="X274" s="320"/>
      <c r="Y274" s="320"/>
      <c r="Z274" s="320"/>
      <c r="AA274" s="321"/>
    </row>
    <row r="275" spans="1:27" ht="27.95" customHeight="1" thickBot="1" x14ac:dyDescent="0.3">
      <c r="A275" s="569"/>
      <c r="B275" s="311" t="s">
        <v>347</v>
      </c>
      <c r="C275" s="330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2"/>
    </row>
    <row r="276" spans="1:27" ht="27.95" customHeight="1" thickTop="1" x14ac:dyDescent="0.25">
      <c r="A276" s="565" t="s">
        <v>349</v>
      </c>
      <c r="B276" s="308" t="s">
        <v>255</v>
      </c>
      <c r="C276" s="315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316"/>
      <c r="Y276" s="316"/>
      <c r="Z276" s="316"/>
      <c r="AA276" s="317"/>
    </row>
    <row r="277" spans="1:27" ht="27.95" customHeight="1" x14ac:dyDescent="0.25">
      <c r="A277" s="566"/>
      <c r="B277" s="318" t="s">
        <v>346</v>
      </c>
      <c r="C277" s="319"/>
      <c r="D277" s="320"/>
      <c r="E277" s="320"/>
      <c r="F277" s="320"/>
      <c r="G277" s="320"/>
      <c r="H277" s="320"/>
      <c r="I277" s="320"/>
      <c r="J277" s="320"/>
      <c r="K277" s="320"/>
      <c r="L277" s="320"/>
      <c r="M277" s="320"/>
      <c r="N277" s="320"/>
      <c r="O277" s="320"/>
      <c r="P277" s="320"/>
      <c r="Q277" s="320"/>
      <c r="R277" s="320"/>
      <c r="S277" s="320"/>
      <c r="T277" s="320"/>
      <c r="U277" s="320"/>
      <c r="V277" s="320"/>
      <c r="W277" s="320"/>
      <c r="X277" s="320"/>
      <c r="Y277" s="320"/>
      <c r="Z277" s="320"/>
      <c r="AA277" s="321"/>
    </row>
    <row r="278" spans="1:27" ht="27.95" customHeight="1" thickBot="1" x14ac:dyDescent="0.3">
      <c r="A278" s="567"/>
      <c r="B278" s="322" t="s">
        <v>347</v>
      </c>
      <c r="C278" s="323"/>
      <c r="D278" s="324"/>
      <c r="E278" s="324"/>
      <c r="F278" s="324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5"/>
    </row>
    <row r="279" spans="1:27" ht="17.100000000000001" customHeight="1" thickTop="1" x14ac:dyDescent="0.25">
      <c r="A279" s="307" t="s">
        <v>352</v>
      </c>
    </row>
    <row r="280" spans="1:27" ht="17.100000000000001" customHeight="1" x14ac:dyDescent="0.25">
      <c r="A280" s="333" t="s">
        <v>353</v>
      </c>
    </row>
    <row r="281" spans="1:27" ht="17.100000000000001" customHeight="1" x14ac:dyDescent="0.25">
      <c r="A281" s="333" t="s">
        <v>354</v>
      </c>
    </row>
    <row r="282" spans="1:27" ht="17.100000000000001" customHeight="1" x14ac:dyDescent="0.25">
      <c r="A282" s="307" t="s">
        <v>355</v>
      </c>
    </row>
    <row r="283" spans="1:27" ht="17.100000000000001" customHeight="1" x14ac:dyDescent="0.25">
      <c r="A283" s="307" t="s">
        <v>356</v>
      </c>
    </row>
    <row r="284" spans="1:27" ht="17.100000000000001" customHeight="1" x14ac:dyDescent="0.25">
      <c r="A284" s="307" t="s">
        <v>350</v>
      </c>
    </row>
    <row r="285" spans="1:27" ht="17.100000000000001" customHeight="1" thickBot="1" x14ac:dyDescent="0.3">
      <c r="A285" s="307" t="s">
        <v>351</v>
      </c>
    </row>
    <row r="286" spans="1:27" ht="41.25" thickTop="1" thickBot="1" x14ac:dyDescent="0.3">
      <c r="A286" s="304" t="s">
        <v>285</v>
      </c>
      <c r="B286" s="305"/>
      <c r="C286" s="305"/>
      <c r="D286" s="305"/>
      <c r="E286" s="305"/>
      <c r="F286" s="305"/>
      <c r="G286" s="305"/>
      <c r="H286" s="305"/>
      <c r="I286" s="305"/>
      <c r="J286" s="305"/>
      <c r="K286" s="305"/>
      <c r="L286" s="305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6"/>
    </row>
    <row r="287" spans="1:27" ht="20.100000000000001" customHeight="1" thickTop="1" x14ac:dyDescent="0.25">
      <c r="A287" s="570" t="s">
        <v>318</v>
      </c>
      <c r="B287" s="571"/>
      <c r="C287" s="309">
        <v>1</v>
      </c>
      <c r="D287" s="310">
        <v>2</v>
      </c>
      <c r="E287" s="310">
        <v>3</v>
      </c>
      <c r="F287" s="310">
        <v>4</v>
      </c>
      <c r="G287" s="310">
        <v>5</v>
      </c>
      <c r="H287" s="310">
        <v>6</v>
      </c>
      <c r="I287" s="310">
        <v>7</v>
      </c>
      <c r="J287" s="310">
        <v>8</v>
      </c>
      <c r="K287" s="310">
        <v>9</v>
      </c>
      <c r="L287" s="310">
        <v>10</v>
      </c>
      <c r="M287" s="310">
        <v>11</v>
      </c>
      <c r="N287" s="310">
        <v>12</v>
      </c>
      <c r="O287" s="310">
        <v>13</v>
      </c>
      <c r="P287" s="310">
        <v>14</v>
      </c>
      <c r="Q287" s="310">
        <v>15</v>
      </c>
      <c r="R287" s="310">
        <v>16</v>
      </c>
      <c r="S287" s="310">
        <v>17</v>
      </c>
      <c r="T287" s="310">
        <v>18</v>
      </c>
      <c r="U287" s="310">
        <v>19</v>
      </c>
      <c r="V287" s="310">
        <v>20</v>
      </c>
      <c r="W287" s="310">
        <v>21</v>
      </c>
      <c r="X287" s="310">
        <v>22</v>
      </c>
      <c r="Y287" s="310">
        <v>23</v>
      </c>
      <c r="Z287" s="310">
        <v>24</v>
      </c>
      <c r="AA287" s="308">
        <v>25</v>
      </c>
    </row>
    <row r="288" spans="1:27" ht="120" customHeight="1" thickBot="1" x14ac:dyDescent="0.3">
      <c r="A288" s="572" t="s">
        <v>319</v>
      </c>
      <c r="B288" s="573"/>
      <c r="C288" s="312" t="s">
        <v>320</v>
      </c>
      <c r="D288" s="313" t="s">
        <v>321</v>
      </c>
      <c r="E288" s="313" t="s">
        <v>322</v>
      </c>
      <c r="F288" s="313" t="s">
        <v>323</v>
      </c>
      <c r="G288" s="313" t="s">
        <v>324</v>
      </c>
      <c r="H288" s="313" t="s">
        <v>325</v>
      </c>
      <c r="I288" s="313" t="s">
        <v>326</v>
      </c>
      <c r="J288" s="313" t="s">
        <v>327</v>
      </c>
      <c r="K288" s="313" t="s">
        <v>328</v>
      </c>
      <c r="L288" s="313" t="s">
        <v>329</v>
      </c>
      <c r="M288" s="313" t="s">
        <v>330</v>
      </c>
      <c r="N288" s="313" t="s">
        <v>331</v>
      </c>
      <c r="O288" s="313" t="s">
        <v>332</v>
      </c>
      <c r="P288" s="313" t="s">
        <v>333</v>
      </c>
      <c r="Q288" s="313" t="s">
        <v>334</v>
      </c>
      <c r="R288" s="313" t="s">
        <v>335</v>
      </c>
      <c r="S288" s="313" t="s">
        <v>336</v>
      </c>
      <c r="T288" s="313" t="s">
        <v>337</v>
      </c>
      <c r="U288" s="313" t="s">
        <v>338</v>
      </c>
      <c r="V288" s="313" t="s">
        <v>339</v>
      </c>
      <c r="W288" s="313" t="s">
        <v>340</v>
      </c>
      <c r="X288" s="313" t="s">
        <v>341</v>
      </c>
      <c r="Y288" s="313" t="s">
        <v>342</v>
      </c>
      <c r="Z288" s="313" t="s">
        <v>343</v>
      </c>
      <c r="AA288" s="314" t="s">
        <v>344</v>
      </c>
    </row>
    <row r="289" spans="1:27" ht="27.95" customHeight="1" thickTop="1" x14ac:dyDescent="0.25">
      <c r="A289" s="565" t="s">
        <v>345</v>
      </c>
      <c r="B289" s="308" t="s">
        <v>255</v>
      </c>
      <c r="C289" s="315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316"/>
      <c r="Y289" s="316"/>
      <c r="Z289" s="316"/>
      <c r="AA289" s="317"/>
    </row>
    <row r="290" spans="1:27" ht="27.95" customHeight="1" x14ac:dyDescent="0.25">
      <c r="A290" s="566"/>
      <c r="B290" s="318" t="s">
        <v>346</v>
      </c>
      <c r="C290" s="319"/>
      <c r="D290" s="320"/>
      <c r="E290" s="320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  <c r="Z290" s="320"/>
      <c r="AA290" s="321"/>
    </row>
    <row r="291" spans="1:27" ht="27.95" customHeight="1" thickBot="1" x14ac:dyDescent="0.3">
      <c r="A291" s="567"/>
      <c r="B291" s="322" t="s">
        <v>347</v>
      </c>
      <c r="C291" s="323"/>
      <c r="D291" s="324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4"/>
      <c r="AA291" s="325"/>
    </row>
    <row r="292" spans="1:27" ht="27.95" customHeight="1" thickTop="1" x14ac:dyDescent="0.25">
      <c r="A292" s="568" t="s">
        <v>348</v>
      </c>
      <c r="B292" s="326" t="s">
        <v>255</v>
      </c>
      <c r="C292" s="327"/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T292" s="328"/>
      <c r="U292" s="328"/>
      <c r="V292" s="328"/>
      <c r="W292" s="328"/>
      <c r="X292" s="328"/>
      <c r="Y292" s="328"/>
      <c r="Z292" s="328"/>
      <c r="AA292" s="329"/>
    </row>
    <row r="293" spans="1:27" ht="27.95" customHeight="1" x14ac:dyDescent="0.25">
      <c r="A293" s="566"/>
      <c r="B293" s="318" t="s">
        <v>346</v>
      </c>
      <c r="C293" s="319"/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0"/>
      <c r="AA293" s="321"/>
    </row>
    <row r="294" spans="1:27" ht="27.95" customHeight="1" thickBot="1" x14ac:dyDescent="0.3">
      <c r="A294" s="569"/>
      <c r="B294" s="311" t="s">
        <v>347</v>
      </c>
      <c r="C294" s="330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2"/>
    </row>
    <row r="295" spans="1:27" ht="27.95" customHeight="1" thickTop="1" x14ac:dyDescent="0.25">
      <c r="A295" s="565" t="s">
        <v>349</v>
      </c>
      <c r="B295" s="308" t="s">
        <v>255</v>
      </c>
      <c r="C295" s="315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316"/>
      <c r="Y295" s="316"/>
      <c r="Z295" s="316"/>
      <c r="AA295" s="317"/>
    </row>
    <row r="296" spans="1:27" ht="27.95" customHeight="1" x14ac:dyDescent="0.25">
      <c r="A296" s="566"/>
      <c r="B296" s="318" t="s">
        <v>346</v>
      </c>
      <c r="C296" s="319"/>
      <c r="D296" s="320"/>
      <c r="E296" s="320"/>
      <c r="F296" s="320"/>
      <c r="G296" s="320"/>
      <c r="H296" s="320"/>
      <c r="I296" s="320"/>
      <c r="J296" s="320"/>
      <c r="K296" s="320"/>
      <c r="L296" s="320"/>
      <c r="M296" s="320"/>
      <c r="N296" s="320"/>
      <c r="O296" s="320"/>
      <c r="P296" s="320"/>
      <c r="Q296" s="320"/>
      <c r="R296" s="320"/>
      <c r="S296" s="320"/>
      <c r="T296" s="320"/>
      <c r="U296" s="320"/>
      <c r="V296" s="320"/>
      <c r="W296" s="320"/>
      <c r="X296" s="320"/>
      <c r="Y296" s="320"/>
      <c r="Z296" s="320"/>
      <c r="AA296" s="321"/>
    </row>
    <row r="297" spans="1:27" ht="27.95" customHeight="1" thickBot="1" x14ac:dyDescent="0.3">
      <c r="A297" s="567"/>
      <c r="B297" s="322" t="s">
        <v>347</v>
      </c>
      <c r="C297" s="323"/>
      <c r="D297" s="324"/>
      <c r="E297" s="324"/>
      <c r="F297" s="324"/>
      <c r="G297" s="324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5"/>
    </row>
    <row r="298" spans="1:27" ht="17.100000000000001" customHeight="1" thickTop="1" x14ac:dyDescent="0.25">
      <c r="A298" s="307" t="s">
        <v>352</v>
      </c>
    </row>
    <row r="299" spans="1:27" ht="17.100000000000001" customHeight="1" x14ac:dyDescent="0.25">
      <c r="A299" s="333" t="s">
        <v>353</v>
      </c>
    </row>
    <row r="300" spans="1:27" ht="17.100000000000001" customHeight="1" x14ac:dyDescent="0.25">
      <c r="A300" s="333" t="s">
        <v>354</v>
      </c>
    </row>
    <row r="301" spans="1:27" ht="17.100000000000001" customHeight="1" x14ac:dyDescent="0.25">
      <c r="A301" s="307" t="s">
        <v>355</v>
      </c>
    </row>
    <row r="302" spans="1:27" ht="17.100000000000001" customHeight="1" x14ac:dyDescent="0.25">
      <c r="A302" s="307" t="s">
        <v>356</v>
      </c>
    </row>
    <row r="303" spans="1:27" ht="17.100000000000001" customHeight="1" x14ac:dyDescent="0.25">
      <c r="A303" s="307" t="s">
        <v>350</v>
      </c>
    </row>
    <row r="304" spans="1:27" ht="17.100000000000001" customHeight="1" thickBot="1" x14ac:dyDescent="0.3">
      <c r="A304" s="307" t="s">
        <v>351</v>
      </c>
    </row>
    <row r="305" spans="1:27" ht="41.25" thickTop="1" thickBot="1" x14ac:dyDescent="0.3">
      <c r="A305" s="304" t="s">
        <v>286</v>
      </c>
      <c r="B305" s="305"/>
      <c r="C305" s="305"/>
      <c r="D305" s="305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6"/>
    </row>
    <row r="306" spans="1:27" ht="20.100000000000001" customHeight="1" thickTop="1" x14ac:dyDescent="0.25">
      <c r="A306" s="570" t="s">
        <v>318</v>
      </c>
      <c r="B306" s="571"/>
      <c r="C306" s="309">
        <v>1</v>
      </c>
      <c r="D306" s="310">
        <v>2</v>
      </c>
      <c r="E306" s="310">
        <v>3</v>
      </c>
      <c r="F306" s="310">
        <v>4</v>
      </c>
      <c r="G306" s="310">
        <v>5</v>
      </c>
      <c r="H306" s="310">
        <v>6</v>
      </c>
      <c r="I306" s="310">
        <v>7</v>
      </c>
      <c r="J306" s="310">
        <v>8</v>
      </c>
      <c r="K306" s="310">
        <v>9</v>
      </c>
      <c r="L306" s="310">
        <v>10</v>
      </c>
      <c r="M306" s="310">
        <v>11</v>
      </c>
      <c r="N306" s="310">
        <v>12</v>
      </c>
      <c r="O306" s="310">
        <v>13</v>
      </c>
      <c r="P306" s="310">
        <v>14</v>
      </c>
      <c r="Q306" s="310">
        <v>15</v>
      </c>
      <c r="R306" s="310">
        <v>16</v>
      </c>
      <c r="S306" s="310">
        <v>17</v>
      </c>
      <c r="T306" s="310">
        <v>18</v>
      </c>
      <c r="U306" s="310">
        <v>19</v>
      </c>
      <c r="V306" s="310">
        <v>20</v>
      </c>
      <c r="W306" s="310">
        <v>21</v>
      </c>
      <c r="X306" s="310">
        <v>22</v>
      </c>
      <c r="Y306" s="310">
        <v>23</v>
      </c>
      <c r="Z306" s="310">
        <v>24</v>
      </c>
      <c r="AA306" s="308">
        <v>25</v>
      </c>
    </row>
    <row r="307" spans="1:27" ht="120" customHeight="1" thickBot="1" x14ac:dyDescent="0.3">
      <c r="A307" s="572" t="s">
        <v>319</v>
      </c>
      <c r="B307" s="573"/>
      <c r="C307" s="312" t="s">
        <v>320</v>
      </c>
      <c r="D307" s="313" t="s">
        <v>321</v>
      </c>
      <c r="E307" s="313" t="s">
        <v>322</v>
      </c>
      <c r="F307" s="313" t="s">
        <v>323</v>
      </c>
      <c r="G307" s="313" t="s">
        <v>324</v>
      </c>
      <c r="H307" s="313" t="s">
        <v>325</v>
      </c>
      <c r="I307" s="313" t="s">
        <v>326</v>
      </c>
      <c r="J307" s="313" t="s">
        <v>327</v>
      </c>
      <c r="K307" s="313" t="s">
        <v>328</v>
      </c>
      <c r="L307" s="313" t="s">
        <v>329</v>
      </c>
      <c r="M307" s="313" t="s">
        <v>330</v>
      </c>
      <c r="N307" s="313" t="s">
        <v>331</v>
      </c>
      <c r="O307" s="313" t="s">
        <v>332</v>
      </c>
      <c r="P307" s="313" t="s">
        <v>333</v>
      </c>
      <c r="Q307" s="313" t="s">
        <v>334</v>
      </c>
      <c r="R307" s="313" t="s">
        <v>335</v>
      </c>
      <c r="S307" s="313" t="s">
        <v>336</v>
      </c>
      <c r="T307" s="313" t="s">
        <v>337</v>
      </c>
      <c r="U307" s="313" t="s">
        <v>338</v>
      </c>
      <c r="V307" s="313" t="s">
        <v>339</v>
      </c>
      <c r="W307" s="313" t="s">
        <v>340</v>
      </c>
      <c r="X307" s="313" t="s">
        <v>341</v>
      </c>
      <c r="Y307" s="313" t="s">
        <v>342</v>
      </c>
      <c r="Z307" s="313" t="s">
        <v>343</v>
      </c>
      <c r="AA307" s="314" t="s">
        <v>344</v>
      </c>
    </row>
    <row r="308" spans="1:27" ht="27.95" customHeight="1" thickTop="1" x14ac:dyDescent="0.25">
      <c r="A308" s="565" t="s">
        <v>345</v>
      </c>
      <c r="B308" s="308" t="s">
        <v>255</v>
      </c>
      <c r="C308" s="315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  <c r="P308" s="316"/>
      <c r="Q308" s="316"/>
      <c r="R308" s="316"/>
      <c r="S308" s="316"/>
      <c r="T308" s="316"/>
      <c r="U308" s="316"/>
      <c r="V308" s="316"/>
      <c r="W308" s="316"/>
      <c r="X308" s="316"/>
      <c r="Y308" s="316"/>
      <c r="Z308" s="316"/>
      <c r="AA308" s="317"/>
    </row>
    <row r="309" spans="1:27" ht="27.95" customHeight="1" x14ac:dyDescent="0.25">
      <c r="A309" s="566"/>
      <c r="B309" s="318" t="s">
        <v>346</v>
      </c>
      <c r="C309" s="319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0"/>
      <c r="AA309" s="321"/>
    </row>
    <row r="310" spans="1:27" ht="27.95" customHeight="1" thickBot="1" x14ac:dyDescent="0.3">
      <c r="A310" s="567"/>
      <c r="B310" s="322" t="s">
        <v>347</v>
      </c>
      <c r="C310" s="323"/>
      <c r="D310" s="324"/>
      <c r="E310" s="324"/>
      <c r="F310" s="324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5"/>
    </row>
    <row r="311" spans="1:27" ht="27.95" customHeight="1" thickTop="1" x14ac:dyDescent="0.25">
      <c r="A311" s="568" t="s">
        <v>348</v>
      </c>
      <c r="B311" s="326" t="s">
        <v>255</v>
      </c>
      <c r="C311" s="327"/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T311" s="328"/>
      <c r="U311" s="328"/>
      <c r="V311" s="328"/>
      <c r="W311" s="328"/>
      <c r="X311" s="328"/>
      <c r="Y311" s="328"/>
      <c r="Z311" s="328"/>
      <c r="AA311" s="329"/>
    </row>
    <row r="312" spans="1:27" ht="27.95" customHeight="1" x14ac:dyDescent="0.25">
      <c r="A312" s="566"/>
      <c r="B312" s="318" t="s">
        <v>346</v>
      </c>
      <c r="C312" s="319"/>
      <c r="D312" s="320"/>
      <c r="E312" s="320"/>
      <c r="F312" s="320"/>
      <c r="G312" s="320"/>
      <c r="H312" s="320"/>
      <c r="I312" s="320"/>
      <c r="J312" s="320"/>
      <c r="K312" s="320"/>
      <c r="L312" s="320"/>
      <c r="M312" s="320"/>
      <c r="N312" s="320"/>
      <c r="O312" s="320"/>
      <c r="P312" s="320"/>
      <c r="Q312" s="320"/>
      <c r="R312" s="320"/>
      <c r="S312" s="320"/>
      <c r="T312" s="320"/>
      <c r="U312" s="320"/>
      <c r="V312" s="320"/>
      <c r="W312" s="320"/>
      <c r="X312" s="320"/>
      <c r="Y312" s="320"/>
      <c r="Z312" s="320"/>
      <c r="AA312" s="321"/>
    </row>
    <row r="313" spans="1:27" ht="27.95" customHeight="1" thickBot="1" x14ac:dyDescent="0.3">
      <c r="A313" s="569"/>
      <c r="B313" s="311" t="s">
        <v>347</v>
      </c>
      <c r="C313" s="330"/>
      <c r="D313" s="331"/>
      <c r="E313" s="331"/>
      <c r="F313" s="331"/>
      <c r="G313" s="331"/>
      <c r="H313" s="331"/>
      <c r="I313" s="331"/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2"/>
    </row>
    <row r="314" spans="1:27" ht="27.95" customHeight="1" thickTop="1" x14ac:dyDescent="0.25">
      <c r="A314" s="565" t="s">
        <v>349</v>
      </c>
      <c r="B314" s="308" t="s">
        <v>255</v>
      </c>
      <c r="C314" s="315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316"/>
      <c r="P314" s="316"/>
      <c r="Q314" s="316"/>
      <c r="R314" s="316"/>
      <c r="S314" s="316"/>
      <c r="T314" s="316"/>
      <c r="U314" s="316"/>
      <c r="V314" s="316"/>
      <c r="W314" s="316"/>
      <c r="X314" s="316"/>
      <c r="Y314" s="316"/>
      <c r="Z314" s="316"/>
      <c r="AA314" s="317"/>
    </row>
    <row r="315" spans="1:27" ht="27.95" customHeight="1" x14ac:dyDescent="0.25">
      <c r="A315" s="566"/>
      <c r="B315" s="318" t="s">
        <v>346</v>
      </c>
      <c r="C315" s="319"/>
      <c r="D315" s="320"/>
      <c r="E315" s="320"/>
      <c r="F315" s="320"/>
      <c r="G315" s="320"/>
      <c r="H315" s="320"/>
      <c r="I315" s="320"/>
      <c r="J315" s="320"/>
      <c r="K315" s="320"/>
      <c r="L315" s="320"/>
      <c r="M315" s="320"/>
      <c r="N315" s="320"/>
      <c r="O315" s="320"/>
      <c r="P315" s="320"/>
      <c r="Q315" s="320"/>
      <c r="R315" s="320"/>
      <c r="S315" s="320"/>
      <c r="T315" s="320"/>
      <c r="U315" s="320"/>
      <c r="V315" s="320"/>
      <c r="W315" s="320"/>
      <c r="X315" s="320"/>
      <c r="Y315" s="320"/>
      <c r="Z315" s="320"/>
      <c r="AA315" s="321"/>
    </row>
    <row r="316" spans="1:27" ht="27.95" customHeight="1" thickBot="1" x14ac:dyDescent="0.3">
      <c r="A316" s="567"/>
      <c r="B316" s="322" t="s">
        <v>347</v>
      </c>
      <c r="C316" s="323"/>
      <c r="D316" s="324"/>
      <c r="E316" s="324"/>
      <c r="F316" s="324"/>
      <c r="G316" s="324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  <c r="T316" s="324"/>
      <c r="U316" s="324"/>
      <c r="V316" s="324"/>
      <c r="W316" s="324"/>
      <c r="X316" s="324"/>
      <c r="Y316" s="324"/>
      <c r="Z316" s="324"/>
      <c r="AA316" s="325"/>
    </row>
    <row r="317" spans="1:27" ht="17.100000000000001" customHeight="1" thickTop="1" x14ac:dyDescent="0.25">
      <c r="A317" s="307" t="s">
        <v>352</v>
      </c>
    </row>
    <row r="318" spans="1:27" ht="17.100000000000001" customHeight="1" x14ac:dyDescent="0.25">
      <c r="A318" s="333" t="s">
        <v>353</v>
      </c>
    </row>
    <row r="319" spans="1:27" ht="17.100000000000001" customHeight="1" x14ac:dyDescent="0.25">
      <c r="A319" s="333" t="s">
        <v>354</v>
      </c>
    </row>
    <row r="320" spans="1:27" ht="17.100000000000001" customHeight="1" x14ac:dyDescent="0.25">
      <c r="A320" s="307" t="s">
        <v>355</v>
      </c>
    </row>
    <row r="321" spans="1:27" ht="17.100000000000001" customHeight="1" x14ac:dyDescent="0.25">
      <c r="A321" s="307" t="s">
        <v>356</v>
      </c>
    </row>
    <row r="322" spans="1:27" ht="17.100000000000001" customHeight="1" x14ac:dyDescent="0.25">
      <c r="A322" s="307" t="s">
        <v>350</v>
      </c>
    </row>
    <row r="323" spans="1:27" ht="17.100000000000001" customHeight="1" thickBot="1" x14ac:dyDescent="0.3">
      <c r="A323" s="307" t="s">
        <v>351</v>
      </c>
    </row>
    <row r="324" spans="1:27" ht="41.25" thickTop="1" thickBot="1" x14ac:dyDescent="0.3">
      <c r="A324" s="304" t="s">
        <v>288</v>
      </c>
      <c r="B324" s="305"/>
      <c r="C324" s="305"/>
      <c r="D324" s="305"/>
      <c r="E324" s="305"/>
      <c r="F324" s="305"/>
      <c r="G324" s="305"/>
      <c r="H324" s="305"/>
      <c r="I324" s="305"/>
      <c r="J324" s="305"/>
      <c r="K324" s="305"/>
      <c r="L324" s="305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6"/>
    </row>
    <row r="325" spans="1:27" ht="20.100000000000001" customHeight="1" thickTop="1" x14ac:dyDescent="0.25">
      <c r="A325" s="570" t="s">
        <v>318</v>
      </c>
      <c r="B325" s="571"/>
      <c r="C325" s="309">
        <v>1</v>
      </c>
      <c r="D325" s="310">
        <v>2</v>
      </c>
      <c r="E325" s="310">
        <v>3</v>
      </c>
      <c r="F325" s="310">
        <v>4</v>
      </c>
      <c r="G325" s="310">
        <v>5</v>
      </c>
      <c r="H325" s="310">
        <v>6</v>
      </c>
      <c r="I325" s="310">
        <v>7</v>
      </c>
      <c r="J325" s="310">
        <v>8</v>
      </c>
      <c r="K325" s="310">
        <v>9</v>
      </c>
      <c r="L325" s="310">
        <v>10</v>
      </c>
      <c r="M325" s="310">
        <v>11</v>
      </c>
      <c r="N325" s="310">
        <v>12</v>
      </c>
      <c r="O325" s="310">
        <v>13</v>
      </c>
      <c r="P325" s="310">
        <v>14</v>
      </c>
      <c r="Q325" s="310">
        <v>15</v>
      </c>
      <c r="R325" s="310">
        <v>16</v>
      </c>
      <c r="S325" s="310">
        <v>17</v>
      </c>
      <c r="T325" s="310">
        <v>18</v>
      </c>
      <c r="U325" s="310">
        <v>19</v>
      </c>
      <c r="V325" s="310">
        <v>20</v>
      </c>
      <c r="W325" s="310">
        <v>21</v>
      </c>
      <c r="X325" s="310">
        <v>22</v>
      </c>
      <c r="Y325" s="310">
        <v>23</v>
      </c>
      <c r="Z325" s="310">
        <v>24</v>
      </c>
      <c r="AA325" s="308">
        <v>25</v>
      </c>
    </row>
    <row r="326" spans="1:27" ht="120" customHeight="1" thickBot="1" x14ac:dyDescent="0.3">
      <c r="A326" s="572" t="s">
        <v>319</v>
      </c>
      <c r="B326" s="573"/>
      <c r="C326" s="312" t="s">
        <v>320</v>
      </c>
      <c r="D326" s="313" t="s">
        <v>321</v>
      </c>
      <c r="E326" s="313" t="s">
        <v>322</v>
      </c>
      <c r="F326" s="313" t="s">
        <v>323</v>
      </c>
      <c r="G326" s="313" t="s">
        <v>324</v>
      </c>
      <c r="H326" s="313" t="s">
        <v>325</v>
      </c>
      <c r="I326" s="313" t="s">
        <v>326</v>
      </c>
      <c r="J326" s="313" t="s">
        <v>327</v>
      </c>
      <c r="K326" s="313" t="s">
        <v>328</v>
      </c>
      <c r="L326" s="313" t="s">
        <v>329</v>
      </c>
      <c r="M326" s="313" t="s">
        <v>330</v>
      </c>
      <c r="N326" s="313" t="s">
        <v>331</v>
      </c>
      <c r="O326" s="313" t="s">
        <v>332</v>
      </c>
      <c r="P326" s="313" t="s">
        <v>333</v>
      </c>
      <c r="Q326" s="313" t="s">
        <v>334</v>
      </c>
      <c r="R326" s="313" t="s">
        <v>335</v>
      </c>
      <c r="S326" s="313" t="s">
        <v>336</v>
      </c>
      <c r="T326" s="313" t="s">
        <v>337</v>
      </c>
      <c r="U326" s="313" t="s">
        <v>338</v>
      </c>
      <c r="V326" s="313" t="s">
        <v>339</v>
      </c>
      <c r="W326" s="313" t="s">
        <v>340</v>
      </c>
      <c r="X326" s="313" t="s">
        <v>341</v>
      </c>
      <c r="Y326" s="313" t="s">
        <v>342</v>
      </c>
      <c r="Z326" s="313" t="s">
        <v>343</v>
      </c>
      <c r="AA326" s="314" t="s">
        <v>344</v>
      </c>
    </row>
    <row r="327" spans="1:27" ht="27.95" customHeight="1" thickTop="1" x14ac:dyDescent="0.25">
      <c r="A327" s="565" t="s">
        <v>345</v>
      </c>
      <c r="B327" s="308" t="s">
        <v>255</v>
      </c>
      <c r="C327" s="315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  <c r="P327" s="316"/>
      <c r="Q327" s="316"/>
      <c r="R327" s="316"/>
      <c r="S327" s="316"/>
      <c r="T327" s="316"/>
      <c r="U327" s="316"/>
      <c r="V327" s="316"/>
      <c r="W327" s="316"/>
      <c r="X327" s="316"/>
      <c r="Y327" s="316"/>
      <c r="Z327" s="316"/>
      <c r="AA327" s="317"/>
    </row>
    <row r="328" spans="1:27" ht="27.95" customHeight="1" x14ac:dyDescent="0.25">
      <c r="A328" s="566"/>
      <c r="B328" s="318" t="s">
        <v>346</v>
      </c>
      <c r="C328" s="319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0"/>
      <c r="AA328" s="321"/>
    </row>
    <row r="329" spans="1:27" ht="27.95" customHeight="1" thickBot="1" x14ac:dyDescent="0.3">
      <c r="A329" s="567"/>
      <c r="B329" s="322" t="s">
        <v>347</v>
      </c>
      <c r="C329" s="323"/>
      <c r="D329" s="324"/>
      <c r="E329" s="324"/>
      <c r="F329" s="324"/>
      <c r="G329" s="324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5"/>
    </row>
    <row r="330" spans="1:27" ht="27.95" customHeight="1" thickTop="1" x14ac:dyDescent="0.25">
      <c r="A330" s="568" t="s">
        <v>348</v>
      </c>
      <c r="B330" s="326" t="s">
        <v>255</v>
      </c>
      <c r="C330" s="327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8"/>
      <c r="AA330" s="329"/>
    </row>
    <row r="331" spans="1:27" ht="27.95" customHeight="1" x14ac:dyDescent="0.25">
      <c r="A331" s="566"/>
      <c r="B331" s="318" t="s">
        <v>346</v>
      </c>
      <c r="C331" s="319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0"/>
      <c r="AA331" s="321"/>
    </row>
    <row r="332" spans="1:27" ht="27.95" customHeight="1" thickBot="1" x14ac:dyDescent="0.3">
      <c r="A332" s="569"/>
      <c r="B332" s="311" t="s">
        <v>347</v>
      </c>
      <c r="C332" s="330"/>
      <c r="D332" s="331"/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2"/>
    </row>
    <row r="333" spans="1:27" ht="27.95" customHeight="1" thickTop="1" x14ac:dyDescent="0.25">
      <c r="A333" s="565" t="s">
        <v>349</v>
      </c>
      <c r="B333" s="308" t="s">
        <v>255</v>
      </c>
      <c r="C333" s="315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316"/>
      <c r="R333" s="316"/>
      <c r="S333" s="316"/>
      <c r="T333" s="316"/>
      <c r="U333" s="316"/>
      <c r="V333" s="316"/>
      <c r="W333" s="316"/>
      <c r="X333" s="316"/>
      <c r="Y333" s="316"/>
      <c r="Z333" s="316"/>
      <c r="AA333" s="317"/>
    </row>
    <row r="334" spans="1:27" ht="27.95" customHeight="1" x14ac:dyDescent="0.25">
      <c r="A334" s="566"/>
      <c r="B334" s="318" t="s">
        <v>346</v>
      </c>
      <c r="C334" s="319"/>
      <c r="D334" s="320"/>
      <c r="E334" s="320"/>
      <c r="F334" s="320"/>
      <c r="G334" s="320"/>
      <c r="H334" s="320"/>
      <c r="I334" s="320"/>
      <c r="J334" s="320"/>
      <c r="K334" s="320"/>
      <c r="L334" s="320"/>
      <c r="M334" s="320"/>
      <c r="N334" s="320"/>
      <c r="O334" s="320"/>
      <c r="P334" s="320"/>
      <c r="Q334" s="320"/>
      <c r="R334" s="320"/>
      <c r="S334" s="320"/>
      <c r="T334" s="320"/>
      <c r="U334" s="320"/>
      <c r="V334" s="320"/>
      <c r="W334" s="320"/>
      <c r="X334" s="320"/>
      <c r="Y334" s="320"/>
      <c r="Z334" s="320"/>
      <c r="AA334" s="321"/>
    </row>
    <row r="335" spans="1:27" ht="27.95" customHeight="1" thickBot="1" x14ac:dyDescent="0.3">
      <c r="A335" s="567"/>
      <c r="B335" s="322" t="s">
        <v>347</v>
      </c>
      <c r="C335" s="323"/>
      <c r="D335" s="324"/>
      <c r="E335" s="324"/>
      <c r="F335" s="324"/>
      <c r="G335" s="324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5"/>
    </row>
    <row r="336" spans="1:27" ht="17.100000000000001" customHeight="1" thickTop="1" x14ac:dyDescent="0.25">
      <c r="A336" s="307" t="s">
        <v>352</v>
      </c>
    </row>
    <row r="337" spans="1:27" ht="17.100000000000001" customHeight="1" x14ac:dyDescent="0.25">
      <c r="A337" s="333" t="s">
        <v>353</v>
      </c>
    </row>
    <row r="338" spans="1:27" ht="17.100000000000001" customHeight="1" x14ac:dyDescent="0.25">
      <c r="A338" s="333" t="s">
        <v>354</v>
      </c>
    </row>
    <row r="339" spans="1:27" ht="17.100000000000001" customHeight="1" x14ac:dyDescent="0.25">
      <c r="A339" s="307" t="s">
        <v>355</v>
      </c>
    </row>
    <row r="340" spans="1:27" ht="17.100000000000001" customHeight="1" x14ac:dyDescent="0.25">
      <c r="A340" s="307" t="s">
        <v>356</v>
      </c>
    </row>
    <row r="341" spans="1:27" ht="17.100000000000001" customHeight="1" x14ac:dyDescent="0.25">
      <c r="A341" s="307" t="s">
        <v>350</v>
      </c>
    </row>
    <row r="342" spans="1:27" ht="17.100000000000001" customHeight="1" thickBot="1" x14ac:dyDescent="0.3">
      <c r="A342" s="307" t="s">
        <v>351</v>
      </c>
    </row>
    <row r="343" spans="1:27" ht="41.25" thickTop="1" thickBot="1" x14ac:dyDescent="0.3">
      <c r="A343" s="304" t="s">
        <v>290</v>
      </c>
      <c r="B343" s="305"/>
      <c r="C343" s="305"/>
      <c r="D343" s="305"/>
      <c r="E343" s="305"/>
      <c r="F343" s="305"/>
      <c r="G343" s="305"/>
      <c r="H343" s="305"/>
      <c r="I343" s="305"/>
      <c r="J343" s="305"/>
      <c r="K343" s="305"/>
      <c r="L343" s="305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6"/>
    </row>
    <row r="344" spans="1:27" ht="20.100000000000001" customHeight="1" thickTop="1" x14ac:dyDescent="0.25">
      <c r="A344" s="570" t="s">
        <v>318</v>
      </c>
      <c r="B344" s="571"/>
      <c r="C344" s="309">
        <v>1</v>
      </c>
      <c r="D344" s="310">
        <v>2</v>
      </c>
      <c r="E344" s="310">
        <v>3</v>
      </c>
      <c r="F344" s="310">
        <v>4</v>
      </c>
      <c r="G344" s="310">
        <v>5</v>
      </c>
      <c r="H344" s="310">
        <v>6</v>
      </c>
      <c r="I344" s="310">
        <v>7</v>
      </c>
      <c r="J344" s="310">
        <v>8</v>
      </c>
      <c r="K344" s="310">
        <v>9</v>
      </c>
      <c r="L344" s="310">
        <v>10</v>
      </c>
      <c r="M344" s="310">
        <v>11</v>
      </c>
      <c r="N344" s="310">
        <v>12</v>
      </c>
      <c r="O344" s="310">
        <v>13</v>
      </c>
      <c r="P344" s="310">
        <v>14</v>
      </c>
      <c r="Q344" s="310">
        <v>15</v>
      </c>
      <c r="R344" s="310">
        <v>16</v>
      </c>
      <c r="S344" s="310">
        <v>17</v>
      </c>
      <c r="T344" s="310">
        <v>18</v>
      </c>
      <c r="U344" s="310">
        <v>19</v>
      </c>
      <c r="V344" s="310">
        <v>20</v>
      </c>
      <c r="W344" s="310">
        <v>21</v>
      </c>
      <c r="X344" s="310">
        <v>22</v>
      </c>
      <c r="Y344" s="310">
        <v>23</v>
      </c>
      <c r="Z344" s="310">
        <v>24</v>
      </c>
      <c r="AA344" s="308">
        <v>25</v>
      </c>
    </row>
    <row r="345" spans="1:27" ht="120" customHeight="1" thickBot="1" x14ac:dyDescent="0.3">
      <c r="A345" s="572" t="s">
        <v>319</v>
      </c>
      <c r="B345" s="573"/>
      <c r="C345" s="312" t="s">
        <v>320</v>
      </c>
      <c r="D345" s="313" t="s">
        <v>321</v>
      </c>
      <c r="E345" s="313" t="s">
        <v>322</v>
      </c>
      <c r="F345" s="313" t="s">
        <v>323</v>
      </c>
      <c r="G345" s="313" t="s">
        <v>324</v>
      </c>
      <c r="H345" s="313" t="s">
        <v>325</v>
      </c>
      <c r="I345" s="313" t="s">
        <v>326</v>
      </c>
      <c r="J345" s="313" t="s">
        <v>327</v>
      </c>
      <c r="K345" s="313" t="s">
        <v>328</v>
      </c>
      <c r="L345" s="313" t="s">
        <v>329</v>
      </c>
      <c r="M345" s="313" t="s">
        <v>330</v>
      </c>
      <c r="N345" s="313" t="s">
        <v>331</v>
      </c>
      <c r="O345" s="313" t="s">
        <v>332</v>
      </c>
      <c r="P345" s="313" t="s">
        <v>333</v>
      </c>
      <c r="Q345" s="313" t="s">
        <v>334</v>
      </c>
      <c r="R345" s="313" t="s">
        <v>335</v>
      </c>
      <c r="S345" s="313" t="s">
        <v>336</v>
      </c>
      <c r="T345" s="313" t="s">
        <v>337</v>
      </c>
      <c r="U345" s="313" t="s">
        <v>338</v>
      </c>
      <c r="V345" s="313" t="s">
        <v>339</v>
      </c>
      <c r="W345" s="313" t="s">
        <v>340</v>
      </c>
      <c r="X345" s="313" t="s">
        <v>341</v>
      </c>
      <c r="Y345" s="313" t="s">
        <v>342</v>
      </c>
      <c r="Z345" s="313" t="s">
        <v>343</v>
      </c>
      <c r="AA345" s="314" t="s">
        <v>344</v>
      </c>
    </row>
    <row r="346" spans="1:27" ht="27.95" customHeight="1" thickTop="1" x14ac:dyDescent="0.25">
      <c r="A346" s="565" t="s">
        <v>345</v>
      </c>
      <c r="B346" s="308" t="s">
        <v>255</v>
      </c>
      <c r="C346" s="315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  <c r="P346" s="316"/>
      <c r="Q346" s="316"/>
      <c r="R346" s="316"/>
      <c r="S346" s="316"/>
      <c r="T346" s="316"/>
      <c r="U346" s="316"/>
      <c r="V346" s="316"/>
      <c r="W346" s="316"/>
      <c r="X346" s="316"/>
      <c r="Y346" s="316"/>
      <c r="Z346" s="316"/>
      <c r="AA346" s="317"/>
    </row>
    <row r="347" spans="1:27" ht="27.95" customHeight="1" x14ac:dyDescent="0.25">
      <c r="A347" s="566"/>
      <c r="B347" s="318" t="s">
        <v>346</v>
      </c>
      <c r="C347" s="319"/>
      <c r="D347" s="320"/>
      <c r="E347" s="320"/>
      <c r="F347" s="320"/>
      <c r="G347" s="320"/>
      <c r="H347" s="320"/>
      <c r="I347" s="320"/>
      <c r="J347" s="320"/>
      <c r="K347" s="320"/>
      <c r="L347" s="320"/>
      <c r="M347" s="320"/>
      <c r="N347" s="320"/>
      <c r="O347" s="320"/>
      <c r="P347" s="320"/>
      <c r="Q347" s="320"/>
      <c r="R347" s="320"/>
      <c r="S347" s="320"/>
      <c r="T347" s="320"/>
      <c r="U347" s="320"/>
      <c r="V347" s="320"/>
      <c r="W347" s="320"/>
      <c r="X347" s="320"/>
      <c r="Y347" s="320"/>
      <c r="Z347" s="320"/>
      <c r="AA347" s="321"/>
    </row>
    <row r="348" spans="1:27" ht="27.95" customHeight="1" thickBot="1" x14ac:dyDescent="0.3">
      <c r="A348" s="567"/>
      <c r="B348" s="322" t="s">
        <v>347</v>
      </c>
      <c r="C348" s="323"/>
      <c r="D348" s="324"/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5"/>
    </row>
    <row r="349" spans="1:27" ht="27.95" customHeight="1" thickTop="1" x14ac:dyDescent="0.25">
      <c r="A349" s="568" t="s">
        <v>348</v>
      </c>
      <c r="B349" s="326" t="s">
        <v>255</v>
      </c>
      <c r="C349" s="327"/>
      <c r="D349" s="328"/>
      <c r="E349" s="328"/>
      <c r="F349" s="328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Q349" s="328"/>
      <c r="R349" s="328"/>
      <c r="S349" s="328"/>
      <c r="T349" s="328"/>
      <c r="U349" s="328"/>
      <c r="V349" s="328"/>
      <c r="W349" s="328"/>
      <c r="X349" s="328"/>
      <c r="Y349" s="328"/>
      <c r="Z349" s="328"/>
      <c r="AA349" s="329"/>
    </row>
    <row r="350" spans="1:27" ht="27.95" customHeight="1" x14ac:dyDescent="0.25">
      <c r="A350" s="566"/>
      <c r="B350" s="318" t="s">
        <v>346</v>
      </c>
      <c r="C350" s="319"/>
      <c r="D350" s="320"/>
      <c r="E350" s="320"/>
      <c r="F350" s="320"/>
      <c r="G350" s="320"/>
      <c r="H350" s="320"/>
      <c r="I350" s="320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20"/>
      <c r="Z350" s="320"/>
      <c r="AA350" s="321"/>
    </row>
    <row r="351" spans="1:27" ht="27.95" customHeight="1" thickBot="1" x14ac:dyDescent="0.3">
      <c r="A351" s="569"/>
      <c r="B351" s="311" t="s">
        <v>347</v>
      </c>
      <c r="C351" s="330"/>
      <c r="D351" s="331"/>
      <c r="E351" s="331"/>
      <c r="F351" s="331"/>
      <c r="G351" s="331"/>
      <c r="H351" s="331"/>
      <c r="I351" s="331"/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2"/>
    </row>
    <row r="352" spans="1:27" ht="27.95" customHeight="1" thickTop="1" x14ac:dyDescent="0.25">
      <c r="A352" s="565" t="s">
        <v>349</v>
      </c>
      <c r="B352" s="308" t="s">
        <v>255</v>
      </c>
      <c r="C352" s="315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  <c r="S352" s="316"/>
      <c r="T352" s="316"/>
      <c r="U352" s="316"/>
      <c r="V352" s="316"/>
      <c r="W352" s="316"/>
      <c r="X352" s="316"/>
      <c r="Y352" s="316"/>
      <c r="Z352" s="316"/>
      <c r="AA352" s="317"/>
    </row>
    <row r="353" spans="1:27" ht="27.95" customHeight="1" x14ac:dyDescent="0.25">
      <c r="A353" s="566"/>
      <c r="B353" s="318" t="s">
        <v>346</v>
      </c>
      <c r="C353" s="319"/>
      <c r="D353" s="320"/>
      <c r="E353" s="320"/>
      <c r="F353" s="320"/>
      <c r="G353" s="320"/>
      <c r="H353" s="320"/>
      <c r="I353" s="320"/>
      <c r="J353" s="320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0"/>
      <c r="Z353" s="320"/>
      <c r="AA353" s="321"/>
    </row>
    <row r="354" spans="1:27" ht="27.95" customHeight="1" thickBot="1" x14ac:dyDescent="0.3">
      <c r="A354" s="567"/>
      <c r="B354" s="322" t="s">
        <v>347</v>
      </c>
      <c r="C354" s="323"/>
      <c r="D354" s="324"/>
      <c r="E354" s="324"/>
      <c r="F354" s="324"/>
      <c r="G354" s="32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  <c r="T354" s="324"/>
      <c r="U354" s="324"/>
      <c r="V354" s="324"/>
      <c r="W354" s="324"/>
      <c r="X354" s="324"/>
      <c r="Y354" s="324"/>
      <c r="Z354" s="324"/>
      <c r="AA354" s="325"/>
    </row>
    <row r="355" spans="1:27" ht="17.100000000000001" customHeight="1" thickTop="1" x14ac:dyDescent="0.25">
      <c r="A355" s="307" t="s">
        <v>352</v>
      </c>
    </row>
    <row r="356" spans="1:27" ht="17.100000000000001" customHeight="1" x14ac:dyDescent="0.25">
      <c r="A356" s="333" t="s">
        <v>353</v>
      </c>
    </row>
    <row r="357" spans="1:27" ht="17.100000000000001" customHeight="1" x14ac:dyDescent="0.25">
      <c r="A357" s="333" t="s">
        <v>354</v>
      </c>
    </row>
    <row r="358" spans="1:27" ht="17.100000000000001" customHeight="1" x14ac:dyDescent="0.25">
      <c r="A358" s="307" t="s">
        <v>355</v>
      </c>
    </row>
    <row r="359" spans="1:27" ht="17.100000000000001" customHeight="1" x14ac:dyDescent="0.25">
      <c r="A359" s="307" t="s">
        <v>356</v>
      </c>
    </row>
    <row r="360" spans="1:27" ht="17.100000000000001" customHeight="1" x14ac:dyDescent="0.25">
      <c r="A360" s="307" t="s">
        <v>350</v>
      </c>
    </row>
    <row r="361" spans="1:27" ht="17.100000000000001" customHeight="1" thickBot="1" x14ac:dyDescent="0.3">
      <c r="A361" s="307" t="s">
        <v>351</v>
      </c>
    </row>
    <row r="362" spans="1:27" ht="41.25" thickTop="1" thickBot="1" x14ac:dyDescent="0.3">
      <c r="A362" s="304" t="s">
        <v>291</v>
      </c>
      <c r="B362" s="305"/>
      <c r="C362" s="305"/>
      <c r="D362" s="305"/>
      <c r="E362" s="305"/>
      <c r="F362" s="305"/>
      <c r="G362" s="305"/>
      <c r="H362" s="305"/>
      <c r="I362" s="305"/>
      <c r="J362" s="305"/>
      <c r="K362" s="305"/>
      <c r="L362" s="305"/>
      <c r="M362" s="305"/>
      <c r="N362" s="305"/>
      <c r="O362" s="305"/>
      <c r="P362" s="305"/>
      <c r="Q362" s="305"/>
      <c r="R362" s="305"/>
      <c r="S362" s="305"/>
      <c r="T362" s="305"/>
      <c r="U362" s="305"/>
      <c r="V362" s="305"/>
      <c r="W362" s="305"/>
      <c r="X362" s="305"/>
      <c r="Y362" s="305"/>
      <c r="Z362" s="305"/>
      <c r="AA362" s="306"/>
    </row>
    <row r="363" spans="1:27" ht="20.100000000000001" customHeight="1" thickTop="1" x14ac:dyDescent="0.25">
      <c r="A363" s="570" t="s">
        <v>318</v>
      </c>
      <c r="B363" s="571"/>
      <c r="C363" s="309">
        <v>1</v>
      </c>
      <c r="D363" s="310">
        <v>2</v>
      </c>
      <c r="E363" s="310">
        <v>3</v>
      </c>
      <c r="F363" s="310">
        <v>4</v>
      </c>
      <c r="G363" s="310">
        <v>5</v>
      </c>
      <c r="H363" s="310">
        <v>6</v>
      </c>
      <c r="I363" s="310">
        <v>7</v>
      </c>
      <c r="J363" s="310">
        <v>8</v>
      </c>
      <c r="K363" s="310">
        <v>9</v>
      </c>
      <c r="L363" s="310">
        <v>10</v>
      </c>
      <c r="M363" s="310">
        <v>11</v>
      </c>
      <c r="N363" s="310">
        <v>12</v>
      </c>
      <c r="O363" s="310">
        <v>13</v>
      </c>
      <c r="P363" s="310">
        <v>14</v>
      </c>
      <c r="Q363" s="310">
        <v>15</v>
      </c>
      <c r="R363" s="310">
        <v>16</v>
      </c>
      <c r="S363" s="310">
        <v>17</v>
      </c>
      <c r="T363" s="310">
        <v>18</v>
      </c>
      <c r="U363" s="310">
        <v>19</v>
      </c>
      <c r="V363" s="310">
        <v>20</v>
      </c>
      <c r="W363" s="310">
        <v>21</v>
      </c>
      <c r="X363" s="310">
        <v>22</v>
      </c>
      <c r="Y363" s="310">
        <v>23</v>
      </c>
      <c r="Z363" s="310">
        <v>24</v>
      </c>
      <c r="AA363" s="308">
        <v>25</v>
      </c>
    </row>
    <row r="364" spans="1:27" ht="120" customHeight="1" thickBot="1" x14ac:dyDescent="0.3">
      <c r="A364" s="572" t="s">
        <v>319</v>
      </c>
      <c r="B364" s="573"/>
      <c r="C364" s="312" t="s">
        <v>320</v>
      </c>
      <c r="D364" s="313" t="s">
        <v>321</v>
      </c>
      <c r="E364" s="313" t="s">
        <v>322</v>
      </c>
      <c r="F364" s="313" t="s">
        <v>323</v>
      </c>
      <c r="G364" s="313" t="s">
        <v>324</v>
      </c>
      <c r="H364" s="313" t="s">
        <v>325</v>
      </c>
      <c r="I364" s="313" t="s">
        <v>326</v>
      </c>
      <c r="J364" s="313" t="s">
        <v>327</v>
      </c>
      <c r="K364" s="313" t="s">
        <v>328</v>
      </c>
      <c r="L364" s="313" t="s">
        <v>329</v>
      </c>
      <c r="M364" s="313" t="s">
        <v>330</v>
      </c>
      <c r="N364" s="313" t="s">
        <v>331</v>
      </c>
      <c r="O364" s="313" t="s">
        <v>332</v>
      </c>
      <c r="P364" s="313" t="s">
        <v>333</v>
      </c>
      <c r="Q364" s="313" t="s">
        <v>334</v>
      </c>
      <c r="R364" s="313" t="s">
        <v>335</v>
      </c>
      <c r="S364" s="313" t="s">
        <v>336</v>
      </c>
      <c r="T364" s="313" t="s">
        <v>337</v>
      </c>
      <c r="U364" s="313" t="s">
        <v>338</v>
      </c>
      <c r="V364" s="313" t="s">
        <v>339</v>
      </c>
      <c r="W364" s="313" t="s">
        <v>340</v>
      </c>
      <c r="X364" s="313" t="s">
        <v>341</v>
      </c>
      <c r="Y364" s="313" t="s">
        <v>342</v>
      </c>
      <c r="Z364" s="313" t="s">
        <v>343</v>
      </c>
      <c r="AA364" s="314" t="s">
        <v>344</v>
      </c>
    </row>
    <row r="365" spans="1:27" ht="27.95" customHeight="1" thickTop="1" x14ac:dyDescent="0.25">
      <c r="A365" s="565" t="s">
        <v>345</v>
      </c>
      <c r="B365" s="308" t="s">
        <v>255</v>
      </c>
      <c r="C365" s="315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316"/>
      <c r="R365" s="316"/>
      <c r="S365" s="316"/>
      <c r="T365" s="316"/>
      <c r="U365" s="316"/>
      <c r="V365" s="316"/>
      <c r="W365" s="316"/>
      <c r="X365" s="316"/>
      <c r="Y365" s="316"/>
      <c r="Z365" s="316"/>
      <c r="AA365" s="317"/>
    </row>
    <row r="366" spans="1:27" ht="27.95" customHeight="1" x14ac:dyDescent="0.25">
      <c r="A366" s="566"/>
      <c r="B366" s="318" t="s">
        <v>346</v>
      </c>
      <c r="C366" s="319"/>
      <c r="D366" s="320"/>
      <c r="E366" s="320"/>
      <c r="F366" s="320"/>
      <c r="G366" s="320"/>
      <c r="H366" s="320"/>
      <c r="I366" s="320"/>
      <c r="J366" s="320"/>
      <c r="K366" s="320"/>
      <c r="L366" s="320"/>
      <c r="M366" s="320"/>
      <c r="N366" s="320"/>
      <c r="O366" s="320"/>
      <c r="P366" s="320"/>
      <c r="Q366" s="320"/>
      <c r="R366" s="320"/>
      <c r="S366" s="320"/>
      <c r="T366" s="320"/>
      <c r="U366" s="320"/>
      <c r="V366" s="320"/>
      <c r="W366" s="320"/>
      <c r="X366" s="320"/>
      <c r="Y366" s="320"/>
      <c r="Z366" s="320"/>
      <c r="AA366" s="321"/>
    </row>
    <row r="367" spans="1:27" ht="27.95" customHeight="1" thickBot="1" x14ac:dyDescent="0.3">
      <c r="A367" s="567"/>
      <c r="B367" s="322" t="s">
        <v>347</v>
      </c>
      <c r="C367" s="323"/>
      <c r="D367" s="324"/>
      <c r="E367" s="324"/>
      <c r="F367" s="324"/>
      <c r="G367" s="324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  <c r="T367" s="324"/>
      <c r="U367" s="324"/>
      <c r="V367" s="324"/>
      <c r="W367" s="324"/>
      <c r="X367" s="324"/>
      <c r="Y367" s="324"/>
      <c r="Z367" s="324"/>
      <c r="AA367" s="325"/>
    </row>
    <row r="368" spans="1:27" ht="27.95" customHeight="1" thickTop="1" x14ac:dyDescent="0.25">
      <c r="A368" s="568" t="s">
        <v>348</v>
      </c>
      <c r="B368" s="326" t="s">
        <v>255</v>
      </c>
      <c r="C368" s="327"/>
      <c r="D368" s="328"/>
      <c r="E368" s="328"/>
      <c r="F368" s="328"/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Q368" s="328"/>
      <c r="R368" s="328"/>
      <c r="S368" s="328"/>
      <c r="T368" s="328"/>
      <c r="U368" s="328"/>
      <c r="V368" s="328"/>
      <c r="W368" s="328"/>
      <c r="X368" s="328"/>
      <c r="Y368" s="328"/>
      <c r="Z368" s="328"/>
      <c r="AA368" s="329"/>
    </row>
    <row r="369" spans="1:27" ht="27.95" customHeight="1" x14ac:dyDescent="0.25">
      <c r="A369" s="566"/>
      <c r="B369" s="318" t="s">
        <v>346</v>
      </c>
      <c r="C369" s="319"/>
      <c r="D369" s="320"/>
      <c r="E369" s="320"/>
      <c r="F369" s="320"/>
      <c r="G369" s="320"/>
      <c r="H369" s="320"/>
      <c r="I369" s="320"/>
      <c r="J369" s="320"/>
      <c r="K369" s="320"/>
      <c r="L369" s="320"/>
      <c r="M369" s="320"/>
      <c r="N369" s="320"/>
      <c r="O369" s="320"/>
      <c r="P369" s="320"/>
      <c r="Q369" s="320"/>
      <c r="R369" s="320"/>
      <c r="S369" s="320"/>
      <c r="T369" s="320"/>
      <c r="U369" s="320"/>
      <c r="V369" s="320"/>
      <c r="W369" s="320"/>
      <c r="X369" s="320"/>
      <c r="Y369" s="320"/>
      <c r="Z369" s="320"/>
      <c r="AA369" s="321"/>
    </row>
    <row r="370" spans="1:27" ht="27.95" customHeight="1" thickBot="1" x14ac:dyDescent="0.3">
      <c r="A370" s="569"/>
      <c r="B370" s="311" t="s">
        <v>347</v>
      </c>
      <c r="C370" s="330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2"/>
    </row>
    <row r="371" spans="1:27" ht="27.95" customHeight="1" thickTop="1" x14ac:dyDescent="0.25">
      <c r="A371" s="565" t="s">
        <v>349</v>
      </c>
      <c r="B371" s="308" t="s">
        <v>255</v>
      </c>
      <c r="C371" s="315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  <c r="P371" s="316"/>
      <c r="Q371" s="316"/>
      <c r="R371" s="316"/>
      <c r="S371" s="316"/>
      <c r="T371" s="316"/>
      <c r="U371" s="316"/>
      <c r="V371" s="316"/>
      <c r="W371" s="316"/>
      <c r="X371" s="316"/>
      <c r="Y371" s="316"/>
      <c r="Z371" s="316"/>
      <c r="AA371" s="317"/>
    </row>
    <row r="372" spans="1:27" ht="27.95" customHeight="1" x14ac:dyDescent="0.25">
      <c r="A372" s="566"/>
      <c r="B372" s="318" t="s">
        <v>346</v>
      </c>
      <c r="C372" s="319"/>
      <c r="D372" s="320"/>
      <c r="E372" s="320"/>
      <c r="F372" s="320"/>
      <c r="G372" s="320"/>
      <c r="H372" s="320"/>
      <c r="I372" s="320"/>
      <c r="J372" s="320"/>
      <c r="K372" s="320"/>
      <c r="L372" s="320"/>
      <c r="M372" s="320"/>
      <c r="N372" s="320"/>
      <c r="O372" s="320"/>
      <c r="P372" s="320"/>
      <c r="Q372" s="320"/>
      <c r="R372" s="320"/>
      <c r="S372" s="320"/>
      <c r="T372" s="320"/>
      <c r="U372" s="320"/>
      <c r="V372" s="320"/>
      <c r="W372" s="320"/>
      <c r="X372" s="320"/>
      <c r="Y372" s="320"/>
      <c r="Z372" s="320"/>
      <c r="AA372" s="321"/>
    </row>
    <row r="373" spans="1:27" ht="27.95" customHeight="1" thickBot="1" x14ac:dyDescent="0.3">
      <c r="A373" s="567"/>
      <c r="B373" s="322" t="s">
        <v>347</v>
      </c>
      <c r="C373" s="323"/>
      <c r="D373" s="324"/>
      <c r="E373" s="324"/>
      <c r="F373" s="324"/>
      <c r="G373" s="324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  <c r="T373" s="324"/>
      <c r="U373" s="324"/>
      <c r="V373" s="324"/>
      <c r="W373" s="324"/>
      <c r="X373" s="324"/>
      <c r="Y373" s="324"/>
      <c r="Z373" s="324"/>
      <c r="AA373" s="325"/>
    </row>
    <row r="374" spans="1:27" ht="17.100000000000001" customHeight="1" thickTop="1" x14ac:dyDescent="0.25">
      <c r="A374" s="307" t="s">
        <v>352</v>
      </c>
    </row>
    <row r="375" spans="1:27" ht="17.100000000000001" customHeight="1" x14ac:dyDescent="0.25">
      <c r="A375" s="333" t="s">
        <v>353</v>
      </c>
    </row>
    <row r="376" spans="1:27" ht="17.100000000000001" customHeight="1" x14ac:dyDescent="0.25">
      <c r="A376" s="333" t="s">
        <v>354</v>
      </c>
    </row>
    <row r="377" spans="1:27" ht="17.100000000000001" customHeight="1" x14ac:dyDescent="0.25">
      <c r="A377" s="307" t="s">
        <v>355</v>
      </c>
    </row>
    <row r="378" spans="1:27" ht="17.100000000000001" customHeight="1" x14ac:dyDescent="0.25">
      <c r="A378" s="307" t="s">
        <v>356</v>
      </c>
    </row>
    <row r="379" spans="1:27" ht="17.100000000000001" customHeight="1" x14ac:dyDescent="0.25">
      <c r="A379" s="307" t="s">
        <v>350</v>
      </c>
    </row>
    <row r="380" spans="1:27" ht="17.100000000000001" customHeight="1" thickBot="1" x14ac:dyDescent="0.3">
      <c r="A380" s="307" t="s">
        <v>351</v>
      </c>
    </row>
    <row r="381" spans="1:27" ht="41.25" thickTop="1" thickBot="1" x14ac:dyDescent="0.3">
      <c r="A381" s="304" t="s">
        <v>292</v>
      </c>
      <c r="B381" s="305"/>
      <c r="C381" s="305"/>
      <c r="D381" s="305"/>
      <c r="E381" s="305"/>
      <c r="F381" s="305"/>
      <c r="G381" s="305"/>
      <c r="H381" s="305"/>
      <c r="I381" s="305"/>
      <c r="J381" s="305"/>
      <c r="K381" s="305"/>
      <c r="L381" s="305"/>
      <c r="M381" s="305"/>
      <c r="N381" s="305"/>
      <c r="O381" s="305"/>
      <c r="P381" s="305"/>
      <c r="Q381" s="305"/>
      <c r="R381" s="305"/>
      <c r="S381" s="305"/>
      <c r="T381" s="305"/>
      <c r="U381" s="305"/>
      <c r="V381" s="305"/>
      <c r="W381" s="305"/>
      <c r="X381" s="305"/>
      <c r="Y381" s="305"/>
      <c r="Z381" s="305"/>
      <c r="AA381" s="306"/>
    </row>
    <row r="382" spans="1:27" ht="20.100000000000001" customHeight="1" thickTop="1" x14ac:dyDescent="0.25">
      <c r="A382" s="570" t="s">
        <v>318</v>
      </c>
      <c r="B382" s="571"/>
      <c r="C382" s="309">
        <v>1</v>
      </c>
      <c r="D382" s="310">
        <v>2</v>
      </c>
      <c r="E382" s="310">
        <v>3</v>
      </c>
      <c r="F382" s="310">
        <v>4</v>
      </c>
      <c r="G382" s="310">
        <v>5</v>
      </c>
      <c r="H382" s="310">
        <v>6</v>
      </c>
      <c r="I382" s="310">
        <v>7</v>
      </c>
      <c r="J382" s="310">
        <v>8</v>
      </c>
      <c r="K382" s="310">
        <v>9</v>
      </c>
      <c r="L382" s="310">
        <v>10</v>
      </c>
      <c r="M382" s="310">
        <v>11</v>
      </c>
      <c r="N382" s="310">
        <v>12</v>
      </c>
      <c r="O382" s="310">
        <v>13</v>
      </c>
      <c r="P382" s="310">
        <v>14</v>
      </c>
      <c r="Q382" s="310">
        <v>15</v>
      </c>
      <c r="R382" s="310">
        <v>16</v>
      </c>
      <c r="S382" s="310">
        <v>17</v>
      </c>
      <c r="T382" s="310">
        <v>18</v>
      </c>
      <c r="U382" s="310">
        <v>19</v>
      </c>
      <c r="V382" s="310">
        <v>20</v>
      </c>
      <c r="W382" s="310">
        <v>21</v>
      </c>
      <c r="X382" s="310">
        <v>22</v>
      </c>
      <c r="Y382" s="310">
        <v>23</v>
      </c>
      <c r="Z382" s="310">
        <v>24</v>
      </c>
      <c r="AA382" s="308">
        <v>25</v>
      </c>
    </row>
    <row r="383" spans="1:27" ht="120" customHeight="1" thickBot="1" x14ac:dyDescent="0.3">
      <c r="A383" s="572" t="s">
        <v>319</v>
      </c>
      <c r="B383" s="573"/>
      <c r="C383" s="312" t="s">
        <v>320</v>
      </c>
      <c r="D383" s="313" t="s">
        <v>321</v>
      </c>
      <c r="E383" s="313" t="s">
        <v>322</v>
      </c>
      <c r="F383" s="313" t="s">
        <v>323</v>
      </c>
      <c r="G383" s="313" t="s">
        <v>324</v>
      </c>
      <c r="H383" s="313" t="s">
        <v>325</v>
      </c>
      <c r="I383" s="313" t="s">
        <v>326</v>
      </c>
      <c r="J383" s="313" t="s">
        <v>327</v>
      </c>
      <c r="K383" s="313" t="s">
        <v>328</v>
      </c>
      <c r="L383" s="313" t="s">
        <v>329</v>
      </c>
      <c r="M383" s="313" t="s">
        <v>330</v>
      </c>
      <c r="N383" s="313" t="s">
        <v>331</v>
      </c>
      <c r="O383" s="313" t="s">
        <v>332</v>
      </c>
      <c r="P383" s="313" t="s">
        <v>333</v>
      </c>
      <c r="Q383" s="313" t="s">
        <v>334</v>
      </c>
      <c r="R383" s="313" t="s">
        <v>335</v>
      </c>
      <c r="S383" s="313" t="s">
        <v>336</v>
      </c>
      <c r="T383" s="313" t="s">
        <v>337</v>
      </c>
      <c r="U383" s="313" t="s">
        <v>338</v>
      </c>
      <c r="V383" s="313" t="s">
        <v>339</v>
      </c>
      <c r="W383" s="313" t="s">
        <v>340</v>
      </c>
      <c r="X383" s="313" t="s">
        <v>341</v>
      </c>
      <c r="Y383" s="313" t="s">
        <v>342</v>
      </c>
      <c r="Z383" s="313" t="s">
        <v>343</v>
      </c>
      <c r="AA383" s="314" t="s">
        <v>344</v>
      </c>
    </row>
    <row r="384" spans="1:27" ht="27.95" customHeight="1" thickTop="1" x14ac:dyDescent="0.25">
      <c r="A384" s="565" t="s">
        <v>345</v>
      </c>
      <c r="B384" s="308" t="s">
        <v>255</v>
      </c>
      <c r="C384" s="315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  <c r="P384" s="316"/>
      <c r="Q384" s="316"/>
      <c r="R384" s="316"/>
      <c r="S384" s="316"/>
      <c r="T384" s="316"/>
      <c r="U384" s="316"/>
      <c r="V384" s="316"/>
      <c r="W384" s="316"/>
      <c r="X384" s="316"/>
      <c r="Y384" s="316"/>
      <c r="Z384" s="316"/>
      <c r="AA384" s="317"/>
    </row>
    <row r="385" spans="1:27" ht="27.95" customHeight="1" x14ac:dyDescent="0.25">
      <c r="A385" s="566"/>
      <c r="B385" s="318" t="s">
        <v>346</v>
      </c>
      <c r="C385" s="319"/>
      <c r="D385" s="320"/>
      <c r="E385" s="320"/>
      <c r="F385" s="320"/>
      <c r="G385" s="320"/>
      <c r="H385" s="320"/>
      <c r="I385" s="320"/>
      <c r="J385" s="320"/>
      <c r="K385" s="320"/>
      <c r="L385" s="320"/>
      <c r="M385" s="320"/>
      <c r="N385" s="320"/>
      <c r="O385" s="320"/>
      <c r="P385" s="320"/>
      <c r="Q385" s="320"/>
      <c r="R385" s="320"/>
      <c r="S385" s="320"/>
      <c r="T385" s="320"/>
      <c r="U385" s="320"/>
      <c r="V385" s="320"/>
      <c r="W385" s="320"/>
      <c r="X385" s="320"/>
      <c r="Y385" s="320"/>
      <c r="Z385" s="320"/>
      <c r="AA385" s="321"/>
    </row>
    <row r="386" spans="1:27" ht="27.95" customHeight="1" thickBot="1" x14ac:dyDescent="0.3">
      <c r="A386" s="567"/>
      <c r="B386" s="322" t="s">
        <v>347</v>
      </c>
      <c r="C386" s="323"/>
      <c r="D386" s="324"/>
      <c r="E386" s="324"/>
      <c r="F386" s="324"/>
      <c r="G386" s="324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  <c r="T386" s="324"/>
      <c r="U386" s="324"/>
      <c r="V386" s="324"/>
      <c r="W386" s="324"/>
      <c r="X386" s="324"/>
      <c r="Y386" s="324"/>
      <c r="Z386" s="324"/>
      <c r="AA386" s="325"/>
    </row>
    <row r="387" spans="1:27" ht="27.95" customHeight="1" thickTop="1" x14ac:dyDescent="0.25">
      <c r="A387" s="568" t="s">
        <v>348</v>
      </c>
      <c r="B387" s="326" t="s">
        <v>255</v>
      </c>
      <c r="C387" s="327"/>
      <c r="D387" s="328"/>
      <c r="E387" s="328"/>
      <c r="F387" s="328"/>
      <c r="G387" s="328"/>
      <c r="H387" s="328"/>
      <c r="I387" s="328"/>
      <c r="J387" s="328"/>
      <c r="K387" s="328"/>
      <c r="L387" s="328"/>
      <c r="M387" s="328"/>
      <c r="N387" s="328"/>
      <c r="O387" s="328"/>
      <c r="P387" s="328"/>
      <c r="Q387" s="328"/>
      <c r="R387" s="328"/>
      <c r="S387" s="328"/>
      <c r="T387" s="328"/>
      <c r="U387" s="328"/>
      <c r="V387" s="328"/>
      <c r="W387" s="328"/>
      <c r="X387" s="328"/>
      <c r="Y387" s="328"/>
      <c r="Z387" s="328"/>
      <c r="AA387" s="329"/>
    </row>
    <row r="388" spans="1:27" ht="27.95" customHeight="1" x14ac:dyDescent="0.25">
      <c r="A388" s="566"/>
      <c r="B388" s="318" t="s">
        <v>346</v>
      </c>
      <c r="C388" s="319"/>
      <c r="D388" s="320"/>
      <c r="E388" s="320"/>
      <c r="F388" s="320"/>
      <c r="G388" s="320"/>
      <c r="H388" s="320"/>
      <c r="I388" s="320"/>
      <c r="J388" s="320"/>
      <c r="K388" s="320"/>
      <c r="L388" s="320"/>
      <c r="M388" s="320"/>
      <c r="N388" s="320"/>
      <c r="O388" s="320"/>
      <c r="P388" s="320"/>
      <c r="Q388" s="320"/>
      <c r="R388" s="320"/>
      <c r="S388" s="320"/>
      <c r="T388" s="320"/>
      <c r="U388" s="320"/>
      <c r="V388" s="320"/>
      <c r="W388" s="320"/>
      <c r="X388" s="320"/>
      <c r="Y388" s="320"/>
      <c r="Z388" s="320"/>
      <c r="AA388" s="321"/>
    </row>
    <row r="389" spans="1:27" ht="27.95" customHeight="1" thickBot="1" x14ac:dyDescent="0.3">
      <c r="A389" s="569"/>
      <c r="B389" s="311" t="s">
        <v>347</v>
      </c>
      <c r="C389" s="330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2"/>
    </row>
    <row r="390" spans="1:27" ht="27.95" customHeight="1" thickTop="1" x14ac:dyDescent="0.25">
      <c r="A390" s="565" t="s">
        <v>349</v>
      </c>
      <c r="B390" s="308" t="s">
        <v>255</v>
      </c>
      <c r="C390" s="315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  <c r="O390" s="316"/>
      <c r="P390" s="316"/>
      <c r="Q390" s="316"/>
      <c r="R390" s="316"/>
      <c r="S390" s="316"/>
      <c r="T390" s="316"/>
      <c r="U390" s="316"/>
      <c r="V390" s="316"/>
      <c r="W390" s="316"/>
      <c r="X390" s="316"/>
      <c r="Y390" s="316"/>
      <c r="Z390" s="316"/>
      <c r="AA390" s="317"/>
    </row>
    <row r="391" spans="1:27" ht="27.95" customHeight="1" x14ac:dyDescent="0.25">
      <c r="A391" s="566"/>
      <c r="B391" s="318" t="s">
        <v>346</v>
      </c>
      <c r="C391" s="319"/>
      <c r="D391" s="320"/>
      <c r="E391" s="320"/>
      <c r="F391" s="320"/>
      <c r="G391" s="320"/>
      <c r="H391" s="320"/>
      <c r="I391" s="320"/>
      <c r="J391" s="320"/>
      <c r="K391" s="320"/>
      <c r="L391" s="320"/>
      <c r="M391" s="320"/>
      <c r="N391" s="320"/>
      <c r="O391" s="320"/>
      <c r="P391" s="320"/>
      <c r="Q391" s="320"/>
      <c r="R391" s="320"/>
      <c r="S391" s="320"/>
      <c r="T391" s="320"/>
      <c r="U391" s="320"/>
      <c r="V391" s="320"/>
      <c r="W391" s="320"/>
      <c r="X391" s="320"/>
      <c r="Y391" s="320"/>
      <c r="Z391" s="320"/>
      <c r="AA391" s="321"/>
    </row>
    <row r="392" spans="1:27" ht="27.95" customHeight="1" thickBot="1" x14ac:dyDescent="0.3">
      <c r="A392" s="567"/>
      <c r="B392" s="322" t="s">
        <v>347</v>
      </c>
      <c r="C392" s="323"/>
      <c r="D392" s="324"/>
      <c r="E392" s="324"/>
      <c r="F392" s="324"/>
      <c r="G392" s="324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324"/>
      <c r="U392" s="324"/>
      <c r="V392" s="324"/>
      <c r="W392" s="324"/>
      <c r="X392" s="324"/>
      <c r="Y392" s="324"/>
      <c r="Z392" s="324"/>
      <c r="AA392" s="325"/>
    </row>
    <row r="393" spans="1:27" ht="17.100000000000001" customHeight="1" thickTop="1" x14ac:dyDescent="0.25">
      <c r="A393" s="307" t="s">
        <v>352</v>
      </c>
    </row>
    <row r="394" spans="1:27" ht="17.100000000000001" customHeight="1" x14ac:dyDescent="0.25">
      <c r="A394" s="333" t="s">
        <v>353</v>
      </c>
    </row>
    <row r="395" spans="1:27" ht="17.100000000000001" customHeight="1" x14ac:dyDescent="0.25">
      <c r="A395" s="333" t="s">
        <v>354</v>
      </c>
    </row>
    <row r="396" spans="1:27" ht="17.100000000000001" customHeight="1" x14ac:dyDescent="0.25">
      <c r="A396" s="307" t="s">
        <v>355</v>
      </c>
    </row>
    <row r="397" spans="1:27" ht="17.100000000000001" customHeight="1" x14ac:dyDescent="0.25">
      <c r="A397" s="307" t="s">
        <v>356</v>
      </c>
    </row>
    <row r="398" spans="1:27" ht="17.100000000000001" customHeight="1" x14ac:dyDescent="0.25">
      <c r="A398" s="307" t="s">
        <v>350</v>
      </c>
    </row>
    <row r="399" spans="1:27" ht="17.100000000000001" customHeight="1" thickBot="1" x14ac:dyDescent="0.3">
      <c r="A399" s="307" t="s">
        <v>351</v>
      </c>
    </row>
    <row r="400" spans="1:27" ht="41.25" thickTop="1" thickBot="1" x14ac:dyDescent="0.3">
      <c r="A400" s="304" t="s">
        <v>294</v>
      </c>
      <c r="B400" s="305"/>
      <c r="C400" s="305"/>
      <c r="D400" s="305"/>
      <c r="E400" s="305"/>
      <c r="F400" s="305"/>
      <c r="G400" s="305"/>
      <c r="H400" s="305"/>
      <c r="I400" s="305"/>
      <c r="J400" s="305"/>
      <c r="K400" s="305"/>
      <c r="L400" s="305"/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/>
      <c r="AA400" s="306"/>
    </row>
    <row r="401" spans="1:27" ht="20.100000000000001" customHeight="1" thickTop="1" x14ac:dyDescent="0.25">
      <c r="A401" s="570" t="s">
        <v>318</v>
      </c>
      <c r="B401" s="571"/>
      <c r="C401" s="309">
        <v>1</v>
      </c>
      <c r="D401" s="310">
        <v>2</v>
      </c>
      <c r="E401" s="310">
        <v>3</v>
      </c>
      <c r="F401" s="310">
        <v>4</v>
      </c>
      <c r="G401" s="310">
        <v>5</v>
      </c>
      <c r="H401" s="310">
        <v>6</v>
      </c>
      <c r="I401" s="310">
        <v>7</v>
      </c>
      <c r="J401" s="310">
        <v>8</v>
      </c>
      <c r="K401" s="310">
        <v>9</v>
      </c>
      <c r="L401" s="310">
        <v>10</v>
      </c>
      <c r="M401" s="310">
        <v>11</v>
      </c>
      <c r="N401" s="310">
        <v>12</v>
      </c>
      <c r="O401" s="310">
        <v>13</v>
      </c>
      <c r="P401" s="310">
        <v>14</v>
      </c>
      <c r="Q401" s="310">
        <v>15</v>
      </c>
      <c r="R401" s="310">
        <v>16</v>
      </c>
      <c r="S401" s="310">
        <v>17</v>
      </c>
      <c r="T401" s="310">
        <v>18</v>
      </c>
      <c r="U401" s="310">
        <v>19</v>
      </c>
      <c r="V401" s="310">
        <v>20</v>
      </c>
      <c r="W401" s="310">
        <v>21</v>
      </c>
      <c r="X401" s="310">
        <v>22</v>
      </c>
      <c r="Y401" s="310">
        <v>23</v>
      </c>
      <c r="Z401" s="310">
        <v>24</v>
      </c>
      <c r="AA401" s="308">
        <v>25</v>
      </c>
    </row>
    <row r="402" spans="1:27" ht="120" customHeight="1" thickBot="1" x14ac:dyDescent="0.3">
      <c r="A402" s="572" t="s">
        <v>319</v>
      </c>
      <c r="B402" s="573"/>
      <c r="C402" s="312" t="s">
        <v>320</v>
      </c>
      <c r="D402" s="313" t="s">
        <v>321</v>
      </c>
      <c r="E402" s="313" t="s">
        <v>322</v>
      </c>
      <c r="F402" s="313" t="s">
        <v>323</v>
      </c>
      <c r="G402" s="313" t="s">
        <v>324</v>
      </c>
      <c r="H402" s="313" t="s">
        <v>325</v>
      </c>
      <c r="I402" s="313" t="s">
        <v>326</v>
      </c>
      <c r="J402" s="313" t="s">
        <v>327</v>
      </c>
      <c r="K402" s="313" t="s">
        <v>328</v>
      </c>
      <c r="L402" s="313" t="s">
        <v>329</v>
      </c>
      <c r="M402" s="313" t="s">
        <v>330</v>
      </c>
      <c r="N402" s="313" t="s">
        <v>331</v>
      </c>
      <c r="O402" s="313" t="s">
        <v>332</v>
      </c>
      <c r="P402" s="313" t="s">
        <v>333</v>
      </c>
      <c r="Q402" s="313" t="s">
        <v>334</v>
      </c>
      <c r="R402" s="313" t="s">
        <v>335</v>
      </c>
      <c r="S402" s="313" t="s">
        <v>336</v>
      </c>
      <c r="T402" s="313" t="s">
        <v>337</v>
      </c>
      <c r="U402" s="313" t="s">
        <v>338</v>
      </c>
      <c r="V402" s="313" t="s">
        <v>339</v>
      </c>
      <c r="W402" s="313" t="s">
        <v>340</v>
      </c>
      <c r="X402" s="313" t="s">
        <v>341</v>
      </c>
      <c r="Y402" s="313" t="s">
        <v>342</v>
      </c>
      <c r="Z402" s="313" t="s">
        <v>343</v>
      </c>
      <c r="AA402" s="314" t="s">
        <v>344</v>
      </c>
    </row>
    <row r="403" spans="1:27" ht="27.95" customHeight="1" thickTop="1" x14ac:dyDescent="0.25">
      <c r="A403" s="565" t="s">
        <v>345</v>
      </c>
      <c r="B403" s="308" t="s">
        <v>255</v>
      </c>
      <c r="C403" s="315"/>
      <c r="D403" s="316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  <c r="O403" s="316"/>
      <c r="P403" s="316"/>
      <c r="Q403" s="316"/>
      <c r="R403" s="316"/>
      <c r="S403" s="316"/>
      <c r="T403" s="316"/>
      <c r="U403" s="316"/>
      <c r="V403" s="316"/>
      <c r="W403" s="316"/>
      <c r="X403" s="316"/>
      <c r="Y403" s="316"/>
      <c r="Z403" s="316"/>
      <c r="AA403" s="317"/>
    </row>
    <row r="404" spans="1:27" ht="27.95" customHeight="1" x14ac:dyDescent="0.25">
      <c r="A404" s="566"/>
      <c r="B404" s="318" t="s">
        <v>346</v>
      </c>
      <c r="C404" s="319"/>
      <c r="D404" s="320"/>
      <c r="E404" s="320"/>
      <c r="F404" s="320"/>
      <c r="G404" s="320"/>
      <c r="H404" s="320"/>
      <c r="I404" s="320"/>
      <c r="J404" s="320"/>
      <c r="K404" s="320"/>
      <c r="L404" s="320"/>
      <c r="M404" s="320"/>
      <c r="N404" s="320"/>
      <c r="O404" s="320"/>
      <c r="P404" s="320"/>
      <c r="Q404" s="320"/>
      <c r="R404" s="320"/>
      <c r="S404" s="320"/>
      <c r="T404" s="320"/>
      <c r="U404" s="320"/>
      <c r="V404" s="320"/>
      <c r="W404" s="320"/>
      <c r="X404" s="320"/>
      <c r="Y404" s="320"/>
      <c r="Z404" s="320"/>
      <c r="AA404" s="321"/>
    </row>
    <row r="405" spans="1:27" ht="27.95" customHeight="1" thickBot="1" x14ac:dyDescent="0.3">
      <c r="A405" s="567"/>
      <c r="B405" s="322" t="s">
        <v>347</v>
      </c>
      <c r="C405" s="323"/>
      <c r="D405" s="324"/>
      <c r="E405" s="324"/>
      <c r="F405" s="324"/>
      <c r="G405" s="324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  <c r="T405" s="324"/>
      <c r="U405" s="324"/>
      <c r="V405" s="324"/>
      <c r="W405" s="324"/>
      <c r="X405" s="324"/>
      <c r="Y405" s="324"/>
      <c r="Z405" s="324"/>
      <c r="AA405" s="325"/>
    </row>
    <row r="406" spans="1:27" ht="27.95" customHeight="1" thickTop="1" x14ac:dyDescent="0.25">
      <c r="A406" s="568" t="s">
        <v>348</v>
      </c>
      <c r="B406" s="326" t="s">
        <v>255</v>
      </c>
      <c r="C406" s="327"/>
      <c r="D406" s="328"/>
      <c r="E406" s="328"/>
      <c r="F406" s="328"/>
      <c r="G406" s="328"/>
      <c r="H406" s="328"/>
      <c r="I406" s="328"/>
      <c r="J406" s="328"/>
      <c r="K406" s="328"/>
      <c r="L406" s="328"/>
      <c r="M406" s="328"/>
      <c r="N406" s="328"/>
      <c r="O406" s="328"/>
      <c r="P406" s="328"/>
      <c r="Q406" s="328"/>
      <c r="R406" s="328"/>
      <c r="S406" s="328"/>
      <c r="T406" s="328"/>
      <c r="U406" s="328"/>
      <c r="V406" s="328"/>
      <c r="W406" s="328"/>
      <c r="X406" s="328"/>
      <c r="Y406" s="328"/>
      <c r="Z406" s="328"/>
      <c r="AA406" s="329"/>
    </row>
    <row r="407" spans="1:27" ht="27.95" customHeight="1" x14ac:dyDescent="0.25">
      <c r="A407" s="566"/>
      <c r="B407" s="318" t="s">
        <v>346</v>
      </c>
      <c r="C407" s="319"/>
      <c r="D407" s="320"/>
      <c r="E407" s="320"/>
      <c r="F407" s="320"/>
      <c r="G407" s="320"/>
      <c r="H407" s="320"/>
      <c r="I407" s="320"/>
      <c r="J407" s="320"/>
      <c r="K407" s="320"/>
      <c r="L407" s="320"/>
      <c r="M407" s="320"/>
      <c r="N407" s="320"/>
      <c r="O407" s="320"/>
      <c r="P407" s="320"/>
      <c r="Q407" s="320"/>
      <c r="R407" s="320"/>
      <c r="S407" s="320"/>
      <c r="T407" s="320"/>
      <c r="U407" s="320"/>
      <c r="V407" s="320"/>
      <c r="W407" s="320"/>
      <c r="X407" s="320"/>
      <c r="Y407" s="320"/>
      <c r="Z407" s="320"/>
      <c r="AA407" s="321"/>
    </row>
    <row r="408" spans="1:27" ht="27.95" customHeight="1" thickBot="1" x14ac:dyDescent="0.3">
      <c r="A408" s="569"/>
      <c r="B408" s="311" t="s">
        <v>347</v>
      </c>
      <c r="C408" s="330"/>
      <c r="D408" s="331"/>
      <c r="E408" s="331"/>
      <c r="F408" s="331"/>
      <c r="G408" s="331"/>
      <c r="H408" s="331"/>
      <c r="I408" s="331"/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2"/>
    </row>
    <row r="409" spans="1:27" ht="27.95" customHeight="1" thickTop="1" x14ac:dyDescent="0.25">
      <c r="A409" s="565" t="s">
        <v>349</v>
      </c>
      <c r="B409" s="308" t="s">
        <v>255</v>
      </c>
      <c r="C409" s="315"/>
      <c r="D409" s="316"/>
      <c r="E409" s="316"/>
      <c r="F409" s="316"/>
      <c r="G409" s="316"/>
      <c r="H409" s="316"/>
      <c r="I409" s="316"/>
      <c r="J409" s="316"/>
      <c r="K409" s="316"/>
      <c r="L409" s="316"/>
      <c r="M409" s="316"/>
      <c r="N409" s="316"/>
      <c r="O409" s="316"/>
      <c r="P409" s="316"/>
      <c r="Q409" s="316"/>
      <c r="R409" s="316"/>
      <c r="S409" s="316"/>
      <c r="T409" s="316"/>
      <c r="U409" s="316"/>
      <c r="V409" s="316"/>
      <c r="W409" s="316"/>
      <c r="X409" s="316"/>
      <c r="Y409" s="316"/>
      <c r="Z409" s="316"/>
      <c r="AA409" s="317"/>
    </row>
    <row r="410" spans="1:27" ht="27.95" customHeight="1" x14ac:dyDescent="0.25">
      <c r="A410" s="566"/>
      <c r="B410" s="318" t="s">
        <v>346</v>
      </c>
      <c r="C410" s="319"/>
      <c r="D410" s="320"/>
      <c r="E410" s="320"/>
      <c r="F410" s="320"/>
      <c r="G410" s="320"/>
      <c r="H410" s="320"/>
      <c r="I410" s="320"/>
      <c r="J410" s="320"/>
      <c r="K410" s="320"/>
      <c r="L410" s="320"/>
      <c r="M410" s="320"/>
      <c r="N410" s="320"/>
      <c r="O410" s="320"/>
      <c r="P410" s="320"/>
      <c r="Q410" s="320"/>
      <c r="R410" s="320"/>
      <c r="S410" s="320"/>
      <c r="T410" s="320"/>
      <c r="U410" s="320"/>
      <c r="V410" s="320"/>
      <c r="W410" s="320"/>
      <c r="X410" s="320"/>
      <c r="Y410" s="320"/>
      <c r="Z410" s="320"/>
      <c r="AA410" s="321"/>
    </row>
    <row r="411" spans="1:27" ht="27.95" customHeight="1" thickBot="1" x14ac:dyDescent="0.3">
      <c r="A411" s="567"/>
      <c r="B411" s="322" t="s">
        <v>347</v>
      </c>
      <c r="C411" s="323"/>
      <c r="D411" s="324"/>
      <c r="E411" s="324"/>
      <c r="F411" s="324"/>
      <c r="G411" s="324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  <c r="T411" s="324"/>
      <c r="U411" s="324"/>
      <c r="V411" s="324"/>
      <c r="W411" s="324"/>
      <c r="X411" s="324"/>
      <c r="Y411" s="324"/>
      <c r="Z411" s="324"/>
      <c r="AA411" s="325"/>
    </row>
    <row r="412" spans="1:27" ht="17.100000000000001" customHeight="1" thickTop="1" x14ac:dyDescent="0.25">
      <c r="A412" s="307" t="s">
        <v>352</v>
      </c>
    </row>
    <row r="413" spans="1:27" ht="17.100000000000001" customHeight="1" x14ac:dyDescent="0.25">
      <c r="A413" s="333" t="s">
        <v>353</v>
      </c>
    </row>
    <row r="414" spans="1:27" ht="17.100000000000001" customHeight="1" x14ac:dyDescent="0.25">
      <c r="A414" s="333" t="s">
        <v>354</v>
      </c>
    </row>
    <row r="415" spans="1:27" ht="17.100000000000001" customHeight="1" x14ac:dyDescent="0.25">
      <c r="A415" s="307" t="s">
        <v>355</v>
      </c>
    </row>
    <row r="416" spans="1:27" ht="17.100000000000001" customHeight="1" x14ac:dyDescent="0.25">
      <c r="A416" s="307" t="s">
        <v>356</v>
      </c>
    </row>
    <row r="417" spans="1:27" ht="17.100000000000001" customHeight="1" x14ac:dyDescent="0.25">
      <c r="A417" s="307" t="s">
        <v>350</v>
      </c>
    </row>
    <row r="418" spans="1:27" ht="17.100000000000001" customHeight="1" thickBot="1" x14ac:dyDescent="0.3">
      <c r="A418" s="307" t="s">
        <v>351</v>
      </c>
    </row>
    <row r="419" spans="1:27" ht="41.25" thickTop="1" thickBot="1" x14ac:dyDescent="0.3">
      <c r="A419" s="304" t="s">
        <v>296</v>
      </c>
      <c r="B419" s="305"/>
      <c r="C419" s="305"/>
      <c r="D419" s="305"/>
      <c r="E419" s="305"/>
      <c r="F419" s="305"/>
      <c r="G419" s="305"/>
      <c r="H419" s="305"/>
      <c r="I419" s="305"/>
      <c r="J419" s="305"/>
      <c r="K419" s="305"/>
      <c r="L419" s="305"/>
      <c r="M419" s="305"/>
      <c r="N419" s="305"/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/>
      <c r="AA419" s="306"/>
    </row>
    <row r="420" spans="1:27" ht="20.100000000000001" customHeight="1" thickTop="1" x14ac:dyDescent="0.25">
      <c r="A420" s="570" t="s">
        <v>318</v>
      </c>
      <c r="B420" s="571"/>
      <c r="C420" s="309">
        <v>1</v>
      </c>
      <c r="D420" s="310">
        <v>2</v>
      </c>
      <c r="E420" s="310">
        <v>3</v>
      </c>
      <c r="F420" s="310">
        <v>4</v>
      </c>
      <c r="G420" s="310">
        <v>5</v>
      </c>
      <c r="H420" s="310">
        <v>6</v>
      </c>
      <c r="I420" s="310">
        <v>7</v>
      </c>
      <c r="J420" s="310">
        <v>8</v>
      </c>
      <c r="K420" s="310">
        <v>9</v>
      </c>
      <c r="L420" s="310">
        <v>10</v>
      </c>
      <c r="M420" s="310">
        <v>11</v>
      </c>
      <c r="N420" s="310">
        <v>12</v>
      </c>
      <c r="O420" s="310">
        <v>13</v>
      </c>
      <c r="P420" s="310">
        <v>14</v>
      </c>
      <c r="Q420" s="310">
        <v>15</v>
      </c>
      <c r="R420" s="310">
        <v>16</v>
      </c>
      <c r="S420" s="310">
        <v>17</v>
      </c>
      <c r="T420" s="310">
        <v>18</v>
      </c>
      <c r="U420" s="310">
        <v>19</v>
      </c>
      <c r="V420" s="310">
        <v>20</v>
      </c>
      <c r="W420" s="310">
        <v>21</v>
      </c>
      <c r="X420" s="310">
        <v>22</v>
      </c>
      <c r="Y420" s="310">
        <v>23</v>
      </c>
      <c r="Z420" s="310">
        <v>24</v>
      </c>
      <c r="AA420" s="308">
        <v>25</v>
      </c>
    </row>
    <row r="421" spans="1:27" ht="120" customHeight="1" thickBot="1" x14ac:dyDescent="0.3">
      <c r="A421" s="572" t="s">
        <v>319</v>
      </c>
      <c r="B421" s="573"/>
      <c r="C421" s="312" t="s">
        <v>320</v>
      </c>
      <c r="D421" s="313" t="s">
        <v>321</v>
      </c>
      <c r="E421" s="313" t="s">
        <v>322</v>
      </c>
      <c r="F421" s="313" t="s">
        <v>323</v>
      </c>
      <c r="G421" s="313" t="s">
        <v>324</v>
      </c>
      <c r="H421" s="313" t="s">
        <v>325</v>
      </c>
      <c r="I421" s="313" t="s">
        <v>326</v>
      </c>
      <c r="J421" s="313" t="s">
        <v>327</v>
      </c>
      <c r="K421" s="313" t="s">
        <v>328</v>
      </c>
      <c r="L421" s="313" t="s">
        <v>329</v>
      </c>
      <c r="M421" s="313" t="s">
        <v>330</v>
      </c>
      <c r="N421" s="313" t="s">
        <v>331</v>
      </c>
      <c r="O421" s="313" t="s">
        <v>332</v>
      </c>
      <c r="P421" s="313" t="s">
        <v>333</v>
      </c>
      <c r="Q421" s="313" t="s">
        <v>334</v>
      </c>
      <c r="R421" s="313" t="s">
        <v>335</v>
      </c>
      <c r="S421" s="313" t="s">
        <v>336</v>
      </c>
      <c r="T421" s="313" t="s">
        <v>337</v>
      </c>
      <c r="U421" s="313" t="s">
        <v>338</v>
      </c>
      <c r="V421" s="313" t="s">
        <v>339</v>
      </c>
      <c r="W421" s="313" t="s">
        <v>340</v>
      </c>
      <c r="X421" s="313" t="s">
        <v>341</v>
      </c>
      <c r="Y421" s="313" t="s">
        <v>342</v>
      </c>
      <c r="Z421" s="313" t="s">
        <v>343</v>
      </c>
      <c r="AA421" s="314" t="s">
        <v>344</v>
      </c>
    </row>
    <row r="422" spans="1:27" ht="27.95" customHeight="1" thickTop="1" x14ac:dyDescent="0.25">
      <c r="A422" s="565" t="s">
        <v>345</v>
      </c>
      <c r="B422" s="308" t="s">
        <v>255</v>
      </c>
      <c r="C422" s="315"/>
      <c r="D422" s="316"/>
      <c r="E422" s="316"/>
      <c r="F422" s="316"/>
      <c r="G422" s="316"/>
      <c r="H422" s="316"/>
      <c r="I422" s="316"/>
      <c r="J422" s="316"/>
      <c r="K422" s="316"/>
      <c r="L422" s="316"/>
      <c r="M422" s="316"/>
      <c r="N422" s="316"/>
      <c r="O422" s="316"/>
      <c r="P422" s="316"/>
      <c r="Q422" s="316"/>
      <c r="R422" s="316"/>
      <c r="S422" s="316"/>
      <c r="T422" s="316"/>
      <c r="U422" s="316"/>
      <c r="V422" s="316"/>
      <c r="W422" s="316"/>
      <c r="X422" s="316"/>
      <c r="Y422" s="316"/>
      <c r="Z422" s="316"/>
      <c r="AA422" s="317"/>
    </row>
    <row r="423" spans="1:27" ht="27.95" customHeight="1" x14ac:dyDescent="0.25">
      <c r="A423" s="566"/>
      <c r="B423" s="318" t="s">
        <v>346</v>
      </c>
      <c r="C423" s="319"/>
      <c r="D423" s="320"/>
      <c r="E423" s="320"/>
      <c r="F423" s="320"/>
      <c r="G423" s="320"/>
      <c r="H423" s="320"/>
      <c r="I423" s="320"/>
      <c r="J423" s="320"/>
      <c r="K423" s="320"/>
      <c r="L423" s="320"/>
      <c r="M423" s="320"/>
      <c r="N423" s="320"/>
      <c r="O423" s="320"/>
      <c r="P423" s="320"/>
      <c r="Q423" s="320"/>
      <c r="R423" s="320"/>
      <c r="S423" s="320"/>
      <c r="T423" s="320"/>
      <c r="U423" s="320"/>
      <c r="V423" s="320"/>
      <c r="W423" s="320"/>
      <c r="X423" s="320"/>
      <c r="Y423" s="320"/>
      <c r="Z423" s="320"/>
      <c r="AA423" s="321"/>
    </row>
    <row r="424" spans="1:27" ht="27.95" customHeight="1" thickBot="1" x14ac:dyDescent="0.3">
      <c r="A424" s="567"/>
      <c r="B424" s="322" t="s">
        <v>347</v>
      </c>
      <c r="C424" s="323"/>
      <c r="D424" s="324"/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4"/>
      <c r="Z424" s="324"/>
      <c r="AA424" s="325"/>
    </row>
    <row r="425" spans="1:27" ht="27.95" customHeight="1" thickTop="1" x14ac:dyDescent="0.25">
      <c r="A425" s="568" t="s">
        <v>348</v>
      </c>
      <c r="B425" s="326" t="s">
        <v>255</v>
      </c>
      <c r="C425" s="327"/>
      <c r="D425" s="328"/>
      <c r="E425" s="328"/>
      <c r="F425" s="328"/>
      <c r="G425" s="328"/>
      <c r="H425" s="328"/>
      <c r="I425" s="328"/>
      <c r="J425" s="328"/>
      <c r="K425" s="328"/>
      <c r="L425" s="328"/>
      <c r="M425" s="328"/>
      <c r="N425" s="328"/>
      <c r="O425" s="328"/>
      <c r="P425" s="328"/>
      <c r="Q425" s="328"/>
      <c r="R425" s="328"/>
      <c r="S425" s="328"/>
      <c r="T425" s="328"/>
      <c r="U425" s="328"/>
      <c r="V425" s="328"/>
      <c r="W425" s="328"/>
      <c r="X425" s="328"/>
      <c r="Y425" s="328"/>
      <c r="Z425" s="328"/>
      <c r="AA425" s="329"/>
    </row>
    <row r="426" spans="1:27" ht="27.95" customHeight="1" x14ac:dyDescent="0.25">
      <c r="A426" s="566"/>
      <c r="B426" s="318" t="s">
        <v>346</v>
      </c>
      <c r="C426" s="319"/>
      <c r="D426" s="320"/>
      <c r="E426" s="320"/>
      <c r="F426" s="320"/>
      <c r="G426" s="320"/>
      <c r="H426" s="320"/>
      <c r="I426" s="320"/>
      <c r="J426" s="320"/>
      <c r="K426" s="320"/>
      <c r="L426" s="320"/>
      <c r="M426" s="320"/>
      <c r="N426" s="320"/>
      <c r="O426" s="320"/>
      <c r="P426" s="320"/>
      <c r="Q426" s="320"/>
      <c r="R426" s="320"/>
      <c r="S426" s="320"/>
      <c r="T426" s="320"/>
      <c r="U426" s="320"/>
      <c r="V426" s="320"/>
      <c r="W426" s="320"/>
      <c r="X426" s="320"/>
      <c r="Y426" s="320"/>
      <c r="Z426" s="320"/>
      <c r="AA426" s="321"/>
    </row>
    <row r="427" spans="1:27" ht="27.95" customHeight="1" thickBot="1" x14ac:dyDescent="0.3">
      <c r="A427" s="569"/>
      <c r="B427" s="311" t="s">
        <v>347</v>
      </c>
      <c r="C427" s="330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2"/>
    </row>
    <row r="428" spans="1:27" ht="27.95" customHeight="1" thickTop="1" x14ac:dyDescent="0.25">
      <c r="A428" s="565" t="s">
        <v>349</v>
      </c>
      <c r="B428" s="308" t="s">
        <v>255</v>
      </c>
      <c r="C428" s="315"/>
      <c r="D428" s="316"/>
      <c r="E428" s="316"/>
      <c r="F428" s="316"/>
      <c r="G428" s="316"/>
      <c r="H428" s="316"/>
      <c r="I428" s="316"/>
      <c r="J428" s="316"/>
      <c r="K428" s="316"/>
      <c r="L428" s="316"/>
      <c r="M428" s="316"/>
      <c r="N428" s="316"/>
      <c r="O428" s="316"/>
      <c r="P428" s="316"/>
      <c r="Q428" s="316"/>
      <c r="R428" s="316"/>
      <c r="S428" s="316"/>
      <c r="T428" s="316"/>
      <c r="U428" s="316"/>
      <c r="V428" s="316"/>
      <c r="W428" s="316"/>
      <c r="X428" s="316"/>
      <c r="Y428" s="316"/>
      <c r="Z428" s="316"/>
      <c r="AA428" s="317"/>
    </row>
    <row r="429" spans="1:27" ht="27.95" customHeight="1" x14ac:dyDescent="0.25">
      <c r="A429" s="566"/>
      <c r="B429" s="318" t="s">
        <v>346</v>
      </c>
      <c r="C429" s="319"/>
      <c r="D429" s="320"/>
      <c r="E429" s="320"/>
      <c r="F429" s="320"/>
      <c r="G429" s="320"/>
      <c r="H429" s="320"/>
      <c r="I429" s="320"/>
      <c r="J429" s="320"/>
      <c r="K429" s="320"/>
      <c r="L429" s="320"/>
      <c r="M429" s="320"/>
      <c r="N429" s="320"/>
      <c r="O429" s="320"/>
      <c r="P429" s="320"/>
      <c r="Q429" s="320"/>
      <c r="R429" s="320"/>
      <c r="S429" s="320"/>
      <c r="T429" s="320"/>
      <c r="U429" s="320"/>
      <c r="V429" s="320"/>
      <c r="W429" s="320"/>
      <c r="X429" s="320"/>
      <c r="Y429" s="320"/>
      <c r="Z429" s="320"/>
      <c r="AA429" s="321"/>
    </row>
    <row r="430" spans="1:27" ht="27.95" customHeight="1" thickBot="1" x14ac:dyDescent="0.3">
      <c r="A430" s="567"/>
      <c r="B430" s="322" t="s">
        <v>347</v>
      </c>
      <c r="C430" s="323"/>
      <c r="D430" s="324"/>
      <c r="E430" s="324"/>
      <c r="F430" s="324"/>
      <c r="G430" s="324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  <c r="T430" s="324"/>
      <c r="U430" s="324"/>
      <c r="V430" s="324"/>
      <c r="W430" s="324"/>
      <c r="X430" s="324"/>
      <c r="Y430" s="324"/>
      <c r="Z430" s="324"/>
      <c r="AA430" s="325"/>
    </row>
    <row r="431" spans="1:27" ht="17.100000000000001" customHeight="1" thickTop="1" x14ac:dyDescent="0.25">
      <c r="A431" s="307" t="s">
        <v>352</v>
      </c>
    </row>
    <row r="432" spans="1:27" ht="17.100000000000001" customHeight="1" x14ac:dyDescent="0.25">
      <c r="A432" s="333" t="s">
        <v>353</v>
      </c>
    </row>
    <row r="433" spans="1:27" ht="17.100000000000001" customHeight="1" x14ac:dyDescent="0.25">
      <c r="A433" s="333" t="s">
        <v>354</v>
      </c>
    </row>
    <row r="434" spans="1:27" ht="17.100000000000001" customHeight="1" x14ac:dyDescent="0.25">
      <c r="A434" s="307" t="s">
        <v>355</v>
      </c>
    </row>
    <row r="435" spans="1:27" ht="17.100000000000001" customHeight="1" x14ac:dyDescent="0.25">
      <c r="A435" s="307" t="s">
        <v>356</v>
      </c>
    </row>
    <row r="436" spans="1:27" ht="17.100000000000001" customHeight="1" x14ac:dyDescent="0.25">
      <c r="A436" s="307" t="s">
        <v>350</v>
      </c>
    </row>
    <row r="437" spans="1:27" ht="17.100000000000001" customHeight="1" thickBot="1" x14ac:dyDescent="0.3">
      <c r="A437" s="307" t="s">
        <v>351</v>
      </c>
    </row>
    <row r="438" spans="1:27" ht="41.25" thickTop="1" thickBot="1" x14ac:dyDescent="0.3">
      <c r="A438" s="304" t="s">
        <v>297</v>
      </c>
      <c r="B438" s="305"/>
      <c r="C438" s="305"/>
      <c r="D438" s="305"/>
      <c r="E438" s="305"/>
      <c r="F438" s="305"/>
      <c r="G438" s="305"/>
      <c r="H438" s="305"/>
      <c r="I438" s="305"/>
      <c r="J438" s="305"/>
      <c r="K438" s="305"/>
      <c r="L438" s="305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6"/>
    </row>
    <row r="439" spans="1:27" ht="20.100000000000001" customHeight="1" thickTop="1" x14ac:dyDescent="0.25">
      <c r="A439" s="570" t="s">
        <v>318</v>
      </c>
      <c r="B439" s="571"/>
      <c r="C439" s="309">
        <v>1</v>
      </c>
      <c r="D439" s="310">
        <v>2</v>
      </c>
      <c r="E439" s="310">
        <v>3</v>
      </c>
      <c r="F439" s="310">
        <v>4</v>
      </c>
      <c r="G439" s="310">
        <v>5</v>
      </c>
      <c r="H439" s="310">
        <v>6</v>
      </c>
      <c r="I439" s="310">
        <v>7</v>
      </c>
      <c r="J439" s="310">
        <v>8</v>
      </c>
      <c r="K439" s="310">
        <v>9</v>
      </c>
      <c r="L439" s="310">
        <v>10</v>
      </c>
      <c r="M439" s="310">
        <v>11</v>
      </c>
      <c r="N439" s="310">
        <v>12</v>
      </c>
      <c r="O439" s="310">
        <v>13</v>
      </c>
      <c r="P439" s="310">
        <v>14</v>
      </c>
      <c r="Q439" s="310">
        <v>15</v>
      </c>
      <c r="R439" s="310">
        <v>16</v>
      </c>
      <c r="S439" s="310">
        <v>17</v>
      </c>
      <c r="T439" s="310">
        <v>18</v>
      </c>
      <c r="U439" s="310">
        <v>19</v>
      </c>
      <c r="V439" s="310">
        <v>20</v>
      </c>
      <c r="W439" s="310">
        <v>21</v>
      </c>
      <c r="X439" s="310">
        <v>22</v>
      </c>
      <c r="Y439" s="310">
        <v>23</v>
      </c>
      <c r="Z439" s="310">
        <v>24</v>
      </c>
      <c r="AA439" s="308">
        <v>25</v>
      </c>
    </row>
    <row r="440" spans="1:27" ht="120" customHeight="1" thickBot="1" x14ac:dyDescent="0.3">
      <c r="A440" s="572" t="s">
        <v>319</v>
      </c>
      <c r="B440" s="573"/>
      <c r="C440" s="312" t="s">
        <v>320</v>
      </c>
      <c r="D440" s="313" t="s">
        <v>321</v>
      </c>
      <c r="E440" s="313" t="s">
        <v>322</v>
      </c>
      <c r="F440" s="313" t="s">
        <v>323</v>
      </c>
      <c r="G440" s="313" t="s">
        <v>324</v>
      </c>
      <c r="H440" s="313" t="s">
        <v>325</v>
      </c>
      <c r="I440" s="313" t="s">
        <v>326</v>
      </c>
      <c r="J440" s="313" t="s">
        <v>327</v>
      </c>
      <c r="K440" s="313" t="s">
        <v>328</v>
      </c>
      <c r="L440" s="313" t="s">
        <v>329</v>
      </c>
      <c r="M440" s="313" t="s">
        <v>330</v>
      </c>
      <c r="N440" s="313" t="s">
        <v>331</v>
      </c>
      <c r="O440" s="313" t="s">
        <v>332</v>
      </c>
      <c r="P440" s="313" t="s">
        <v>333</v>
      </c>
      <c r="Q440" s="313" t="s">
        <v>334</v>
      </c>
      <c r="R440" s="313" t="s">
        <v>335</v>
      </c>
      <c r="S440" s="313" t="s">
        <v>336</v>
      </c>
      <c r="T440" s="313" t="s">
        <v>337</v>
      </c>
      <c r="U440" s="313" t="s">
        <v>338</v>
      </c>
      <c r="V440" s="313" t="s">
        <v>339</v>
      </c>
      <c r="W440" s="313" t="s">
        <v>340</v>
      </c>
      <c r="X440" s="313" t="s">
        <v>341</v>
      </c>
      <c r="Y440" s="313" t="s">
        <v>342</v>
      </c>
      <c r="Z440" s="313" t="s">
        <v>343</v>
      </c>
      <c r="AA440" s="314" t="s">
        <v>344</v>
      </c>
    </row>
    <row r="441" spans="1:27" ht="27.95" customHeight="1" thickTop="1" x14ac:dyDescent="0.25">
      <c r="A441" s="565" t="s">
        <v>345</v>
      </c>
      <c r="B441" s="308" t="s">
        <v>255</v>
      </c>
      <c r="C441" s="315"/>
      <c r="D441" s="316"/>
      <c r="E441" s="316"/>
      <c r="F441" s="316"/>
      <c r="G441" s="316"/>
      <c r="H441" s="316"/>
      <c r="I441" s="316"/>
      <c r="J441" s="316"/>
      <c r="K441" s="316"/>
      <c r="L441" s="316"/>
      <c r="M441" s="316"/>
      <c r="N441" s="316"/>
      <c r="O441" s="316"/>
      <c r="P441" s="316"/>
      <c r="Q441" s="316"/>
      <c r="R441" s="316"/>
      <c r="S441" s="316"/>
      <c r="T441" s="316"/>
      <c r="U441" s="316"/>
      <c r="V441" s="316"/>
      <c r="W441" s="316"/>
      <c r="X441" s="316"/>
      <c r="Y441" s="316"/>
      <c r="Z441" s="316"/>
      <c r="AA441" s="317"/>
    </row>
    <row r="442" spans="1:27" ht="27.95" customHeight="1" x14ac:dyDescent="0.25">
      <c r="A442" s="566"/>
      <c r="B442" s="318" t="s">
        <v>346</v>
      </c>
      <c r="C442" s="319"/>
      <c r="D442" s="320"/>
      <c r="E442" s="320"/>
      <c r="F442" s="320"/>
      <c r="G442" s="320"/>
      <c r="H442" s="320"/>
      <c r="I442" s="320"/>
      <c r="J442" s="320"/>
      <c r="K442" s="320"/>
      <c r="L442" s="320"/>
      <c r="M442" s="320"/>
      <c r="N442" s="320"/>
      <c r="O442" s="320"/>
      <c r="P442" s="320"/>
      <c r="Q442" s="320"/>
      <c r="R442" s="320"/>
      <c r="S442" s="320"/>
      <c r="T442" s="320"/>
      <c r="U442" s="320"/>
      <c r="V442" s="320"/>
      <c r="W442" s="320"/>
      <c r="X442" s="320"/>
      <c r="Y442" s="320"/>
      <c r="Z442" s="320"/>
      <c r="AA442" s="321"/>
    </row>
    <row r="443" spans="1:27" ht="27.95" customHeight="1" thickBot="1" x14ac:dyDescent="0.3">
      <c r="A443" s="567"/>
      <c r="B443" s="322" t="s">
        <v>347</v>
      </c>
      <c r="C443" s="323"/>
      <c r="D443" s="324"/>
      <c r="E443" s="324"/>
      <c r="F443" s="324"/>
      <c r="G443" s="324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  <c r="T443" s="324"/>
      <c r="U443" s="324"/>
      <c r="V443" s="324"/>
      <c r="W443" s="324"/>
      <c r="X443" s="324"/>
      <c r="Y443" s="324"/>
      <c r="Z443" s="324"/>
      <c r="AA443" s="325"/>
    </row>
    <row r="444" spans="1:27" ht="27.95" customHeight="1" thickTop="1" x14ac:dyDescent="0.25">
      <c r="A444" s="568" t="s">
        <v>348</v>
      </c>
      <c r="B444" s="326" t="s">
        <v>255</v>
      </c>
      <c r="C444" s="327"/>
      <c r="D444" s="328"/>
      <c r="E444" s="328"/>
      <c r="F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Q444" s="328"/>
      <c r="R444" s="328"/>
      <c r="S444" s="328"/>
      <c r="T444" s="328"/>
      <c r="U444" s="328"/>
      <c r="V444" s="328"/>
      <c r="W444" s="328"/>
      <c r="X444" s="328"/>
      <c r="Y444" s="328"/>
      <c r="Z444" s="328"/>
      <c r="AA444" s="329"/>
    </row>
    <row r="445" spans="1:27" ht="27.95" customHeight="1" x14ac:dyDescent="0.25">
      <c r="A445" s="566"/>
      <c r="B445" s="318" t="s">
        <v>346</v>
      </c>
      <c r="C445" s="319"/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  <c r="S445" s="320"/>
      <c r="T445" s="320"/>
      <c r="U445" s="320"/>
      <c r="V445" s="320"/>
      <c r="W445" s="320"/>
      <c r="X445" s="320"/>
      <c r="Y445" s="320"/>
      <c r="Z445" s="320"/>
      <c r="AA445" s="321"/>
    </row>
    <row r="446" spans="1:27" ht="27.95" customHeight="1" thickBot="1" x14ac:dyDescent="0.3">
      <c r="A446" s="569"/>
      <c r="B446" s="311" t="s">
        <v>347</v>
      </c>
      <c r="C446" s="330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2"/>
    </row>
    <row r="447" spans="1:27" ht="27.95" customHeight="1" thickTop="1" x14ac:dyDescent="0.25">
      <c r="A447" s="565" t="s">
        <v>349</v>
      </c>
      <c r="B447" s="308" t="s">
        <v>255</v>
      </c>
      <c r="C447" s="315"/>
      <c r="D447" s="316"/>
      <c r="E447" s="316"/>
      <c r="F447" s="316"/>
      <c r="G447" s="316"/>
      <c r="H447" s="316"/>
      <c r="I447" s="316"/>
      <c r="J447" s="316"/>
      <c r="K447" s="316"/>
      <c r="L447" s="316"/>
      <c r="M447" s="316"/>
      <c r="N447" s="316"/>
      <c r="O447" s="316"/>
      <c r="P447" s="316"/>
      <c r="Q447" s="316"/>
      <c r="R447" s="316"/>
      <c r="S447" s="316"/>
      <c r="T447" s="316"/>
      <c r="U447" s="316"/>
      <c r="V447" s="316"/>
      <c r="W447" s="316"/>
      <c r="X447" s="316"/>
      <c r="Y447" s="316"/>
      <c r="Z447" s="316"/>
      <c r="AA447" s="317"/>
    </row>
    <row r="448" spans="1:27" ht="27.95" customHeight="1" x14ac:dyDescent="0.25">
      <c r="A448" s="566"/>
      <c r="B448" s="318" t="s">
        <v>346</v>
      </c>
      <c r="C448" s="319"/>
      <c r="D448" s="320"/>
      <c r="E448" s="320"/>
      <c r="F448" s="320"/>
      <c r="G448" s="320"/>
      <c r="H448" s="320"/>
      <c r="I448" s="320"/>
      <c r="J448" s="320"/>
      <c r="K448" s="320"/>
      <c r="L448" s="320"/>
      <c r="M448" s="320"/>
      <c r="N448" s="320"/>
      <c r="O448" s="320"/>
      <c r="P448" s="320"/>
      <c r="Q448" s="320"/>
      <c r="R448" s="320"/>
      <c r="S448" s="320"/>
      <c r="T448" s="320"/>
      <c r="U448" s="320"/>
      <c r="V448" s="320"/>
      <c r="W448" s="320"/>
      <c r="X448" s="320"/>
      <c r="Y448" s="320"/>
      <c r="Z448" s="320"/>
      <c r="AA448" s="321"/>
    </row>
    <row r="449" spans="1:27" ht="27.95" customHeight="1" thickBot="1" x14ac:dyDescent="0.3">
      <c r="A449" s="567"/>
      <c r="B449" s="322" t="s">
        <v>347</v>
      </c>
      <c r="C449" s="323"/>
      <c r="D449" s="324"/>
      <c r="E449" s="324"/>
      <c r="F449" s="324"/>
      <c r="G449" s="324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  <c r="T449" s="324"/>
      <c r="U449" s="324"/>
      <c r="V449" s="324"/>
      <c r="W449" s="324"/>
      <c r="X449" s="324"/>
      <c r="Y449" s="324"/>
      <c r="Z449" s="324"/>
      <c r="AA449" s="325"/>
    </row>
    <row r="450" spans="1:27" ht="17.100000000000001" customHeight="1" thickTop="1" x14ac:dyDescent="0.25">
      <c r="A450" s="307" t="s">
        <v>352</v>
      </c>
    </row>
    <row r="451" spans="1:27" ht="17.100000000000001" customHeight="1" x14ac:dyDescent="0.25">
      <c r="A451" s="333" t="s">
        <v>353</v>
      </c>
    </row>
    <row r="452" spans="1:27" ht="17.100000000000001" customHeight="1" x14ac:dyDescent="0.25">
      <c r="A452" s="333" t="s">
        <v>354</v>
      </c>
    </row>
    <row r="453" spans="1:27" ht="17.100000000000001" customHeight="1" x14ac:dyDescent="0.25">
      <c r="A453" s="307" t="s">
        <v>355</v>
      </c>
    </row>
    <row r="454" spans="1:27" ht="17.100000000000001" customHeight="1" x14ac:dyDescent="0.25">
      <c r="A454" s="307" t="s">
        <v>356</v>
      </c>
    </row>
    <row r="455" spans="1:27" ht="17.100000000000001" customHeight="1" x14ac:dyDescent="0.25">
      <c r="A455" s="307" t="s">
        <v>350</v>
      </c>
    </row>
    <row r="456" spans="1:27" ht="17.100000000000001" customHeight="1" thickBot="1" x14ac:dyDescent="0.3">
      <c r="A456" s="307" t="s">
        <v>351</v>
      </c>
    </row>
    <row r="457" spans="1:27" ht="41.25" thickTop="1" thickBot="1" x14ac:dyDescent="0.3">
      <c r="A457" s="304" t="s">
        <v>298</v>
      </c>
      <c r="B457" s="305"/>
      <c r="C457" s="305"/>
      <c r="D457" s="305"/>
      <c r="E457" s="305"/>
      <c r="F457" s="305"/>
      <c r="G457" s="305"/>
      <c r="H457" s="305"/>
      <c r="I457" s="305"/>
      <c r="J457" s="305"/>
      <c r="K457" s="305"/>
      <c r="L457" s="305"/>
      <c r="M457" s="305"/>
      <c r="N457" s="305"/>
      <c r="O457" s="305"/>
      <c r="P457" s="305"/>
      <c r="Q457" s="305"/>
      <c r="R457" s="305"/>
      <c r="S457" s="305"/>
      <c r="T457" s="305"/>
      <c r="U457" s="305"/>
      <c r="V457" s="305"/>
      <c r="W457" s="305"/>
      <c r="X457" s="305"/>
      <c r="Y457" s="305"/>
      <c r="Z457" s="305"/>
      <c r="AA457" s="306"/>
    </row>
    <row r="458" spans="1:27" ht="20.100000000000001" customHeight="1" thickTop="1" x14ac:dyDescent="0.25">
      <c r="A458" s="570" t="s">
        <v>318</v>
      </c>
      <c r="B458" s="571"/>
      <c r="C458" s="309">
        <v>1</v>
      </c>
      <c r="D458" s="310">
        <v>2</v>
      </c>
      <c r="E458" s="310">
        <v>3</v>
      </c>
      <c r="F458" s="310">
        <v>4</v>
      </c>
      <c r="G458" s="310">
        <v>5</v>
      </c>
      <c r="H458" s="310">
        <v>6</v>
      </c>
      <c r="I458" s="310">
        <v>7</v>
      </c>
      <c r="J458" s="310">
        <v>8</v>
      </c>
      <c r="K458" s="310">
        <v>9</v>
      </c>
      <c r="L458" s="310">
        <v>10</v>
      </c>
      <c r="M458" s="310">
        <v>11</v>
      </c>
      <c r="N458" s="310">
        <v>12</v>
      </c>
      <c r="O458" s="310">
        <v>13</v>
      </c>
      <c r="P458" s="310">
        <v>14</v>
      </c>
      <c r="Q458" s="310">
        <v>15</v>
      </c>
      <c r="R458" s="310">
        <v>16</v>
      </c>
      <c r="S458" s="310">
        <v>17</v>
      </c>
      <c r="T458" s="310">
        <v>18</v>
      </c>
      <c r="U458" s="310">
        <v>19</v>
      </c>
      <c r="V458" s="310">
        <v>20</v>
      </c>
      <c r="W458" s="310">
        <v>21</v>
      </c>
      <c r="X458" s="310">
        <v>22</v>
      </c>
      <c r="Y458" s="310">
        <v>23</v>
      </c>
      <c r="Z458" s="310">
        <v>24</v>
      </c>
      <c r="AA458" s="308">
        <v>25</v>
      </c>
    </row>
    <row r="459" spans="1:27" ht="120" customHeight="1" thickBot="1" x14ac:dyDescent="0.3">
      <c r="A459" s="572" t="s">
        <v>319</v>
      </c>
      <c r="B459" s="573"/>
      <c r="C459" s="312" t="s">
        <v>320</v>
      </c>
      <c r="D459" s="313" t="s">
        <v>321</v>
      </c>
      <c r="E459" s="313" t="s">
        <v>322</v>
      </c>
      <c r="F459" s="313" t="s">
        <v>323</v>
      </c>
      <c r="G459" s="313" t="s">
        <v>324</v>
      </c>
      <c r="H459" s="313" t="s">
        <v>325</v>
      </c>
      <c r="I459" s="313" t="s">
        <v>326</v>
      </c>
      <c r="J459" s="313" t="s">
        <v>327</v>
      </c>
      <c r="K459" s="313" t="s">
        <v>328</v>
      </c>
      <c r="L459" s="313" t="s">
        <v>329</v>
      </c>
      <c r="M459" s="313" t="s">
        <v>330</v>
      </c>
      <c r="N459" s="313" t="s">
        <v>331</v>
      </c>
      <c r="O459" s="313" t="s">
        <v>332</v>
      </c>
      <c r="P459" s="313" t="s">
        <v>333</v>
      </c>
      <c r="Q459" s="313" t="s">
        <v>334</v>
      </c>
      <c r="R459" s="313" t="s">
        <v>335</v>
      </c>
      <c r="S459" s="313" t="s">
        <v>336</v>
      </c>
      <c r="T459" s="313" t="s">
        <v>337</v>
      </c>
      <c r="U459" s="313" t="s">
        <v>338</v>
      </c>
      <c r="V459" s="313" t="s">
        <v>339</v>
      </c>
      <c r="W459" s="313" t="s">
        <v>340</v>
      </c>
      <c r="X459" s="313" t="s">
        <v>341</v>
      </c>
      <c r="Y459" s="313" t="s">
        <v>342</v>
      </c>
      <c r="Z459" s="313" t="s">
        <v>343</v>
      </c>
      <c r="AA459" s="314" t="s">
        <v>344</v>
      </c>
    </row>
    <row r="460" spans="1:27" ht="27.95" customHeight="1" thickTop="1" x14ac:dyDescent="0.25">
      <c r="A460" s="565" t="s">
        <v>345</v>
      </c>
      <c r="B460" s="308" t="s">
        <v>255</v>
      </c>
      <c r="C460" s="315"/>
      <c r="D460" s="316"/>
      <c r="E460" s="316"/>
      <c r="F460" s="316"/>
      <c r="G460" s="316"/>
      <c r="H460" s="316"/>
      <c r="I460" s="316"/>
      <c r="J460" s="316"/>
      <c r="K460" s="316"/>
      <c r="L460" s="316"/>
      <c r="M460" s="316"/>
      <c r="N460" s="316"/>
      <c r="O460" s="316"/>
      <c r="P460" s="316"/>
      <c r="Q460" s="316"/>
      <c r="R460" s="316"/>
      <c r="S460" s="316"/>
      <c r="T460" s="316"/>
      <c r="U460" s="316"/>
      <c r="V460" s="316"/>
      <c r="W460" s="316"/>
      <c r="X460" s="316"/>
      <c r="Y460" s="316"/>
      <c r="Z460" s="316"/>
      <c r="AA460" s="317"/>
    </row>
    <row r="461" spans="1:27" ht="27.95" customHeight="1" x14ac:dyDescent="0.25">
      <c r="A461" s="566"/>
      <c r="B461" s="318" t="s">
        <v>346</v>
      </c>
      <c r="C461" s="319"/>
      <c r="D461" s="320"/>
      <c r="E461" s="320"/>
      <c r="F461" s="320"/>
      <c r="G461" s="320"/>
      <c r="H461" s="320"/>
      <c r="I461" s="320"/>
      <c r="J461" s="320"/>
      <c r="K461" s="320"/>
      <c r="L461" s="320"/>
      <c r="M461" s="320"/>
      <c r="N461" s="320"/>
      <c r="O461" s="320"/>
      <c r="P461" s="320"/>
      <c r="Q461" s="320"/>
      <c r="R461" s="320"/>
      <c r="S461" s="320"/>
      <c r="T461" s="320"/>
      <c r="U461" s="320"/>
      <c r="V461" s="320"/>
      <c r="W461" s="320"/>
      <c r="X461" s="320"/>
      <c r="Y461" s="320"/>
      <c r="Z461" s="320"/>
      <c r="AA461" s="321"/>
    </row>
    <row r="462" spans="1:27" ht="27.95" customHeight="1" thickBot="1" x14ac:dyDescent="0.3">
      <c r="A462" s="567"/>
      <c r="B462" s="322" t="s">
        <v>347</v>
      </c>
      <c r="C462" s="323"/>
      <c r="D462" s="324"/>
      <c r="E462" s="324"/>
      <c r="F462" s="324"/>
      <c r="G462" s="324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  <c r="T462" s="324"/>
      <c r="U462" s="324"/>
      <c r="V462" s="324"/>
      <c r="W462" s="324"/>
      <c r="X462" s="324"/>
      <c r="Y462" s="324"/>
      <c r="Z462" s="324"/>
      <c r="AA462" s="325"/>
    </row>
    <row r="463" spans="1:27" ht="27.95" customHeight="1" thickTop="1" x14ac:dyDescent="0.25">
      <c r="A463" s="568" t="s">
        <v>348</v>
      </c>
      <c r="B463" s="326" t="s">
        <v>255</v>
      </c>
      <c r="C463" s="327"/>
      <c r="D463" s="328"/>
      <c r="E463" s="328"/>
      <c r="F463" s="328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Q463" s="328"/>
      <c r="R463" s="328"/>
      <c r="S463" s="328"/>
      <c r="T463" s="328"/>
      <c r="U463" s="328"/>
      <c r="V463" s="328"/>
      <c r="W463" s="328"/>
      <c r="X463" s="328"/>
      <c r="Y463" s="328"/>
      <c r="Z463" s="328"/>
      <c r="AA463" s="329"/>
    </row>
    <row r="464" spans="1:27" ht="27.95" customHeight="1" x14ac:dyDescent="0.25">
      <c r="A464" s="566"/>
      <c r="B464" s="318" t="s">
        <v>346</v>
      </c>
      <c r="C464" s="319"/>
      <c r="D464" s="320"/>
      <c r="E464" s="320"/>
      <c r="F464" s="320"/>
      <c r="G464" s="320"/>
      <c r="H464" s="320"/>
      <c r="I464" s="320"/>
      <c r="J464" s="320"/>
      <c r="K464" s="320"/>
      <c r="L464" s="320"/>
      <c r="M464" s="320"/>
      <c r="N464" s="320"/>
      <c r="O464" s="320"/>
      <c r="P464" s="320"/>
      <c r="Q464" s="320"/>
      <c r="R464" s="320"/>
      <c r="S464" s="320"/>
      <c r="T464" s="320"/>
      <c r="U464" s="320"/>
      <c r="V464" s="320"/>
      <c r="W464" s="320"/>
      <c r="X464" s="320"/>
      <c r="Y464" s="320"/>
      <c r="Z464" s="320"/>
      <c r="AA464" s="321"/>
    </row>
    <row r="465" spans="1:27" ht="27.95" customHeight="1" thickBot="1" x14ac:dyDescent="0.3">
      <c r="A465" s="569"/>
      <c r="B465" s="311" t="s">
        <v>347</v>
      </c>
      <c r="C465" s="330"/>
      <c r="D465" s="331"/>
      <c r="E465" s="331"/>
      <c r="F465" s="331"/>
      <c r="G465" s="331"/>
      <c r="H465" s="331"/>
      <c r="I465" s="331"/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2"/>
    </row>
    <row r="466" spans="1:27" ht="27.95" customHeight="1" thickTop="1" x14ac:dyDescent="0.25">
      <c r="A466" s="565" t="s">
        <v>349</v>
      </c>
      <c r="B466" s="308" t="s">
        <v>255</v>
      </c>
      <c r="C466" s="315"/>
      <c r="D466" s="316"/>
      <c r="E466" s="316"/>
      <c r="F466" s="316"/>
      <c r="G466" s="316"/>
      <c r="H466" s="316"/>
      <c r="I466" s="316"/>
      <c r="J466" s="316"/>
      <c r="K466" s="316"/>
      <c r="L466" s="316"/>
      <c r="M466" s="316"/>
      <c r="N466" s="316"/>
      <c r="O466" s="316"/>
      <c r="P466" s="316"/>
      <c r="Q466" s="316"/>
      <c r="R466" s="316"/>
      <c r="S466" s="316"/>
      <c r="T466" s="316"/>
      <c r="U466" s="316"/>
      <c r="V466" s="316"/>
      <c r="W466" s="316"/>
      <c r="X466" s="316"/>
      <c r="Y466" s="316"/>
      <c r="Z466" s="316"/>
      <c r="AA466" s="317"/>
    </row>
    <row r="467" spans="1:27" ht="27.95" customHeight="1" x14ac:dyDescent="0.25">
      <c r="A467" s="566"/>
      <c r="B467" s="318" t="s">
        <v>346</v>
      </c>
      <c r="C467" s="319"/>
      <c r="D467" s="320"/>
      <c r="E467" s="320"/>
      <c r="F467" s="320"/>
      <c r="G467" s="320"/>
      <c r="H467" s="320"/>
      <c r="I467" s="320"/>
      <c r="J467" s="320"/>
      <c r="K467" s="320"/>
      <c r="L467" s="320"/>
      <c r="M467" s="320"/>
      <c r="N467" s="320"/>
      <c r="O467" s="320"/>
      <c r="P467" s="320"/>
      <c r="Q467" s="320"/>
      <c r="R467" s="320"/>
      <c r="S467" s="320"/>
      <c r="T467" s="320"/>
      <c r="U467" s="320"/>
      <c r="V467" s="320"/>
      <c r="W467" s="320"/>
      <c r="X467" s="320"/>
      <c r="Y467" s="320"/>
      <c r="Z467" s="320"/>
      <c r="AA467" s="321"/>
    </row>
    <row r="468" spans="1:27" ht="27.95" customHeight="1" thickBot="1" x14ac:dyDescent="0.3">
      <c r="A468" s="567"/>
      <c r="B468" s="322" t="s">
        <v>347</v>
      </c>
      <c r="C468" s="323"/>
      <c r="D468" s="324"/>
      <c r="E468" s="324"/>
      <c r="F468" s="324"/>
      <c r="G468" s="324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  <c r="T468" s="324"/>
      <c r="U468" s="324"/>
      <c r="V468" s="324"/>
      <c r="W468" s="324"/>
      <c r="X468" s="324"/>
      <c r="Y468" s="324"/>
      <c r="Z468" s="324"/>
      <c r="AA468" s="325"/>
    </row>
    <row r="469" spans="1:27" ht="17.100000000000001" customHeight="1" thickTop="1" x14ac:dyDescent="0.25">
      <c r="A469" s="307" t="s">
        <v>352</v>
      </c>
    </row>
    <row r="470" spans="1:27" ht="17.100000000000001" customHeight="1" x14ac:dyDescent="0.25">
      <c r="A470" s="333" t="s">
        <v>353</v>
      </c>
    </row>
    <row r="471" spans="1:27" ht="17.100000000000001" customHeight="1" x14ac:dyDescent="0.25">
      <c r="A471" s="333" t="s">
        <v>354</v>
      </c>
    </row>
    <row r="472" spans="1:27" ht="17.100000000000001" customHeight="1" x14ac:dyDescent="0.25">
      <c r="A472" s="307" t="s">
        <v>355</v>
      </c>
    </row>
    <row r="473" spans="1:27" ht="17.100000000000001" customHeight="1" x14ac:dyDescent="0.25">
      <c r="A473" s="307" t="s">
        <v>356</v>
      </c>
    </row>
    <row r="474" spans="1:27" ht="17.100000000000001" customHeight="1" x14ac:dyDescent="0.25">
      <c r="A474" s="307" t="s">
        <v>350</v>
      </c>
    </row>
    <row r="475" spans="1:27" ht="17.100000000000001" customHeight="1" thickBot="1" x14ac:dyDescent="0.3">
      <c r="A475" s="307" t="s">
        <v>351</v>
      </c>
    </row>
    <row r="476" spans="1:27" ht="41.25" thickTop="1" thickBot="1" x14ac:dyDescent="0.3">
      <c r="A476" s="304" t="s">
        <v>299</v>
      </c>
      <c r="B476" s="305"/>
      <c r="C476" s="305"/>
      <c r="D476" s="305"/>
      <c r="E476" s="305"/>
      <c r="F476" s="305"/>
      <c r="G476" s="305"/>
      <c r="H476" s="305"/>
      <c r="I476" s="305"/>
      <c r="J476" s="305"/>
      <c r="K476" s="305"/>
      <c r="L476" s="305"/>
      <c r="M476" s="305"/>
      <c r="N476" s="305"/>
      <c r="O476" s="305"/>
      <c r="P476" s="305"/>
      <c r="Q476" s="305"/>
      <c r="R476" s="305"/>
      <c r="S476" s="305"/>
      <c r="T476" s="305"/>
      <c r="U476" s="305"/>
      <c r="V476" s="305"/>
      <c r="W476" s="305"/>
      <c r="X476" s="305"/>
      <c r="Y476" s="305"/>
      <c r="Z476" s="305"/>
      <c r="AA476" s="306"/>
    </row>
    <row r="477" spans="1:27" ht="20.100000000000001" customHeight="1" thickTop="1" x14ac:dyDescent="0.25">
      <c r="A477" s="570" t="s">
        <v>318</v>
      </c>
      <c r="B477" s="571"/>
      <c r="C477" s="309">
        <v>1</v>
      </c>
      <c r="D477" s="310">
        <v>2</v>
      </c>
      <c r="E477" s="310">
        <v>3</v>
      </c>
      <c r="F477" s="310">
        <v>4</v>
      </c>
      <c r="G477" s="310">
        <v>5</v>
      </c>
      <c r="H477" s="310">
        <v>6</v>
      </c>
      <c r="I477" s="310">
        <v>7</v>
      </c>
      <c r="J477" s="310">
        <v>8</v>
      </c>
      <c r="K477" s="310">
        <v>9</v>
      </c>
      <c r="L477" s="310">
        <v>10</v>
      </c>
      <c r="M477" s="310">
        <v>11</v>
      </c>
      <c r="N477" s="310">
        <v>12</v>
      </c>
      <c r="O477" s="310">
        <v>13</v>
      </c>
      <c r="P477" s="310">
        <v>14</v>
      </c>
      <c r="Q477" s="310">
        <v>15</v>
      </c>
      <c r="R477" s="310">
        <v>16</v>
      </c>
      <c r="S477" s="310">
        <v>17</v>
      </c>
      <c r="T477" s="310">
        <v>18</v>
      </c>
      <c r="U477" s="310">
        <v>19</v>
      </c>
      <c r="V477" s="310">
        <v>20</v>
      </c>
      <c r="W477" s="310">
        <v>21</v>
      </c>
      <c r="X477" s="310">
        <v>22</v>
      </c>
      <c r="Y477" s="310">
        <v>23</v>
      </c>
      <c r="Z477" s="310">
        <v>24</v>
      </c>
      <c r="AA477" s="308">
        <v>25</v>
      </c>
    </row>
    <row r="478" spans="1:27" ht="120" customHeight="1" thickBot="1" x14ac:dyDescent="0.3">
      <c r="A478" s="572" t="s">
        <v>319</v>
      </c>
      <c r="B478" s="573"/>
      <c r="C478" s="312" t="s">
        <v>320</v>
      </c>
      <c r="D478" s="313" t="s">
        <v>321</v>
      </c>
      <c r="E478" s="313" t="s">
        <v>322</v>
      </c>
      <c r="F478" s="313" t="s">
        <v>323</v>
      </c>
      <c r="G478" s="313" t="s">
        <v>324</v>
      </c>
      <c r="H478" s="313" t="s">
        <v>325</v>
      </c>
      <c r="I478" s="313" t="s">
        <v>326</v>
      </c>
      <c r="J478" s="313" t="s">
        <v>327</v>
      </c>
      <c r="K478" s="313" t="s">
        <v>328</v>
      </c>
      <c r="L478" s="313" t="s">
        <v>329</v>
      </c>
      <c r="M478" s="313" t="s">
        <v>330</v>
      </c>
      <c r="N478" s="313" t="s">
        <v>331</v>
      </c>
      <c r="O478" s="313" t="s">
        <v>332</v>
      </c>
      <c r="P478" s="313" t="s">
        <v>333</v>
      </c>
      <c r="Q478" s="313" t="s">
        <v>334</v>
      </c>
      <c r="R478" s="313" t="s">
        <v>335</v>
      </c>
      <c r="S478" s="313" t="s">
        <v>336</v>
      </c>
      <c r="T478" s="313" t="s">
        <v>337</v>
      </c>
      <c r="U478" s="313" t="s">
        <v>338</v>
      </c>
      <c r="V478" s="313" t="s">
        <v>339</v>
      </c>
      <c r="W478" s="313" t="s">
        <v>340</v>
      </c>
      <c r="X478" s="313" t="s">
        <v>341</v>
      </c>
      <c r="Y478" s="313" t="s">
        <v>342</v>
      </c>
      <c r="Z478" s="313" t="s">
        <v>343</v>
      </c>
      <c r="AA478" s="314" t="s">
        <v>344</v>
      </c>
    </row>
    <row r="479" spans="1:27" ht="27.95" customHeight="1" thickTop="1" x14ac:dyDescent="0.25">
      <c r="A479" s="565" t="s">
        <v>345</v>
      </c>
      <c r="B479" s="308" t="s">
        <v>255</v>
      </c>
      <c r="C479" s="315"/>
      <c r="D479" s="316"/>
      <c r="E479" s="316"/>
      <c r="F479" s="316"/>
      <c r="G479" s="316"/>
      <c r="H479" s="316"/>
      <c r="I479" s="316"/>
      <c r="J479" s="316"/>
      <c r="K479" s="316"/>
      <c r="L479" s="316"/>
      <c r="M479" s="316"/>
      <c r="N479" s="316"/>
      <c r="O479" s="316"/>
      <c r="P479" s="316"/>
      <c r="Q479" s="316"/>
      <c r="R479" s="316"/>
      <c r="S479" s="316"/>
      <c r="T479" s="316"/>
      <c r="U479" s="316"/>
      <c r="V479" s="316"/>
      <c r="W479" s="316"/>
      <c r="X479" s="316"/>
      <c r="Y479" s="316"/>
      <c r="Z479" s="316"/>
      <c r="AA479" s="317"/>
    </row>
    <row r="480" spans="1:27" ht="27.95" customHeight="1" x14ac:dyDescent="0.25">
      <c r="A480" s="566"/>
      <c r="B480" s="318" t="s">
        <v>346</v>
      </c>
      <c r="C480" s="319"/>
      <c r="D480" s="320"/>
      <c r="E480" s="320"/>
      <c r="F480" s="320"/>
      <c r="G480" s="320"/>
      <c r="H480" s="320"/>
      <c r="I480" s="320"/>
      <c r="J480" s="320"/>
      <c r="K480" s="320"/>
      <c r="L480" s="320"/>
      <c r="M480" s="320"/>
      <c r="N480" s="320"/>
      <c r="O480" s="320"/>
      <c r="P480" s="320"/>
      <c r="Q480" s="320"/>
      <c r="R480" s="320"/>
      <c r="S480" s="320"/>
      <c r="T480" s="320"/>
      <c r="U480" s="320"/>
      <c r="V480" s="320"/>
      <c r="W480" s="320"/>
      <c r="X480" s="320"/>
      <c r="Y480" s="320"/>
      <c r="Z480" s="320"/>
      <c r="AA480" s="321"/>
    </row>
    <row r="481" spans="1:27" ht="27.95" customHeight="1" thickBot="1" x14ac:dyDescent="0.3">
      <c r="A481" s="567"/>
      <c r="B481" s="322" t="s">
        <v>347</v>
      </c>
      <c r="C481" s="323"/>
      <c r="D481" s="324"/>
      <c r="E481" s="324"/>
      <c r="F481" s="324"/>
      <c r="G481" s="324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  <c r="T481" s="324"/>
      <c r="U481" s="324"/>
      <c r="V481" s="324"/>
      <c r="W481" s="324"/>
      <c r="X481" s="324"/>
      <c r="Y481" s="324"/>
      <c r="Z481" s="324"/>
      <c r="AA481" s="325"/>
    </row>
    <row r="482" spans="1:27" ht="27.95" customHeight="1" thickTop="1" x14ac:dyDescent="0.25">
      <c r="A482" s="568" t="s">
        <v>348</v>
      </c>
      <c r="B482" s="326" t="s">
        <v>255</v>
      </c>
      <c r="C482" s="327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  <c r="R482" s="328"/>
      <c r="S482" s="328"/>
      <c r="T482" s="328"/>
      <c r="U482" s="328"/>
      <c r="V482" s="328"/>
      <c r="W482" s="328"/>
      <c r="X482" s="328"/>
      <c r="Y482" s="328"/>
      <c r="Z482" s="328"/>
      <c r="AA482" s="329"/>
    </row>
    <row r="483" spans="1:27" ht="27.95" customHeight="1" x14ac:dyDescent="0.25">
      <c r="A483" s="566"/>
      <c r="B483" s="318" t="s">
        <v>346</v>
      </c>
      <c r="C483" s="319"/>
      <c r="D483" s="320"/>
      <c r="E483" s="320"/>
      <c r="F483" s="320"/>
      <c r="G483" s="320"/>
      <c r="H483" s="320"/>
      <c r="I483" s="320"/>
      <c r="J483" s="320"/>
      <c r="K483" s="320"/>
      <c r="L483" s="320"/>
      <c r="M483" s="320"/>
      <c r="N483" s="320"/>
      <c r="O483" s="320"/>
      <c r="P483" s="320"/>
      <c r="Q483" s="320"/>
      <c r="R483" s="320"/>
      <c r="S483" s="320"/>
      <c r="T483" s="320"/>
      <c r="U483" s="320"/>
      <c r="V483" s="320"/>
      <c r="W483" s="320"/>
      <c r="X483" s="320"/>
      <c r="Y483" s="320"/>
      <c r="Z483" s="320"/>
      <c r="AA483" s="321"/>
    </row>
    <row r="484" spans="1:27" ht="27.95" customHeight="1" thickBot="1" x14ac:dyDescent="0.3">
      <c r="A484" s="569"/>
      <c r="B484" s="311" t="s">
        <v>347</v>
      </c>
      <c r="C484" s="330"/>
      <c r="D484" s="331"/>
      <c r="E484" s="331"/>
      <c r="F484" s="331"/>
      <c r="G484" s="331"/>
      <c r="H484" s="331"/>
      <c r="I484" s="331"/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2"/>
    </row>
    <row r="485" spans="1:27" ht="27.95" customHeight="1" thickTop="1" x14ac:dyDescent="0.25">
      <c r="A485" s="565" t="s">
        <v>349</v>
      </c>
      <c r="B485" s="308" t="s">
        <v>255</v>
      </c>
      <c r="C485" s="315"/>
      <c r="D485" s="316"/>
      <c r="E485" s="316"/>
      <c r="F485" s="316"/>
      <c r="G485" s="316"/>
      <c r="H485" s="316"/>
      <c r="I485" s="316"/>
      <c r="J485" s="316"/>
      <c r="K485" s="316"/>
      <c r="L485" s="316"/>
      <c r="M485" s="316"/>
      <c r="N485" s="316"/>
      <c r="O485" s="316"/>
      <c r="P485" s="316"/>
      <c r="Q485" s="316"/>
      <c r="R485" s="316"/>
      <c r="S485" s="316"/>
      <c r="T485" s="316"/>
      <c r="U485" s="316"/>
      <c r="V485" s="316"/>
      <c r="W485" s="316"/>
      <c r="X485" s="316"/>
      <c r="Y485" s="316"/>
      <c r="Z485" s="316"/>
      <c r="AA485" s="317"/>
    </row>
    <row r="486" spans="1:27" ht="27.95" customHeight="1" x14ac:dyDescent="0.25">
      <c r="A486" s="566"/>
      <c r="B486" s="318" t="s">
        <v>346</v>
      </c>
      <c r="C486" s="319"/>
      <c r="D486" s="320"/>
      <c r="E486" s="320"/>
      <c r="F486" s="320"/>
      <c r="G486" s="320"/>
      <c r="H486" s="320"/>
      <c r="I486" s="320"/>
      <c r="J486" s="320"/>
      <c r="K486" s="320"/>
      <c r="L486" s="320"/>
      <c r="M486" s="320"/>
      <c r="N486" s="320"/>
      <c r="O486" s="320"/>
      <c r="P486" s="320"/>
      <c r="Q486" s="320"/>
      <c r="R486" s="320"/>
      <c r="S486" s="320"/>
      <c r="T486" s="320"/>
      <c r="U486" s="320"/>
      <c r="V486" s="320"/>
      <c r="W486" s="320"/>
      <c r="X486" s="320"/>
      <c r="Y486" s="320"/>
      <c r="Z486" s="320"/>
      <c r="AA486" s="321"/>
    </row>
    <row r="487" spans="1:27" ht="27.95" customHeight="1" thickBot="1" x14ac:dyDescent="0.3">
      <c r="A487" s="567"/>
      <c r="B487" s="322" t="s">
        <v>347</v>
      </c>
      <c r="C487" s="323"/>
      <c r="D487" s="324"/>
      <c r="E487" s="324"/>
      <c r="F487" s="324"/>
      <c r="G487" s="324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  <c r="T487" s="324"/>
      <c r="U487" s="324"/>
      <c r="V487" s="324"/>
      <c r="W487" s="324"/>
      <c r="X487" s="324"/>
      <c r="Y487" s="324"/>
      <c r="Z487" s="324"/>
      <c r="AA487" s="325"/>
    </row>
    <row r="488" spans="1:27" ht="17.100000000000001" customHeight="1" thickTop="1" x14ac:dyDescent="0.25">
      <c r="A488" s="307" t="s">
        <v>352</v>
      </c>
    </row>
    <row r="489" spans="1:27" ht="17.100000000000001" customHeight="1" x14ac:dyDescent="0.25">
      <c r="A489" s="333" t="s">
        <v>353</v>
      </c>
    </row>
    <row r="490" spans="1:27" ht="17.100000000000001" customHeight="1" x14ac:dyDescent="0.25">
      <c r="A490" s="333" t="s">
        <v>354</v>
      </c>
    </row>
    <row r="491" spans="1:27" ht="17.100000000000001" customHeight="1" x14ac:dyDescent="0.25">
      <c r="A491" s="307" t="s">
        <v>355</v>
      </c>
    </row>
    <row r="492" spans="1:27" ht="17.100000000000001" customHeight="1" x14ac:dyDescent="0.25">
      <c r="A492" s="307" t="s">
        <v>356</v>
      </c>
    </row>
    <row r="493" spans="1:27" ht="17.100000000000001" customHeight="1" x14ac:dyDescent="0.25">
      <c r="A493" s="307" t="s">
        <v>350</v>
      </c>
    </row>
    <row r="494" spans="1:27" ht="17.100000000000001" customHeight="1" thickBot="1" x14ac:dyDescent="0.3">
      <c r="A494" s="307" t="s">
        <v>351</v>
      </c>
    </row>
    <row r="495" spans="1:27" ht="41.25" thickTop="1" thickBot="1" x14ac:dyDescent="0.3">
      <c r="A495" s="304" t="s">
        <v>301</v>
      </c>
      <c r="B495" s="305"/>
      <c r="C495" s="305"/>
      <c r="D495" s="305"/>
      <c r="E495" s="305"/>
      <c r="F495" s="305"/>
      <c r="G495" s="305"/>
      <c r="H495" s="305"/>
      <c r="I495" s="305"/>
      <c r="J495" s="305"/>
      <c r="K495" s="305"/>
      <c r="L495" s="305"/>
      <c r="M495" s="305"/>
      <c r="N495" s="305"/>
      <c r="O495" s="305"/>
      <c r="P495" s="305"/>
      <c r="Q495" s="305"/>
      <c r="R495" s="305"/>
      <c r="S495" s="305"/>
      <c r="T495" s="305"/>
      <c r="U495" s="305"/>
      <c r="V495" s="305"/>
      <c r="W495" s="305"/>
      <c r="X495" s="305"/>
      <c r="Y495" s="305"/>
      <c r="Z495" s="305"/>
      <c r="AA495" s="306"/>
    </row>
    <row r="496" spans="1:27" ht="20.100000000000001" customHeight="1" thickTop="1" x14ac:dyDescent="0.25">
      <c r="A496" s="570" t="s">
        <v>318</v>
      </c>
      <c r="B496" s="571"/>
      <c r="C496" s="309">
        <v>1</v>
      </c>
      <c r="D496" s="310">
        <v>2</v>
      </c>
      <c r="E496" s="310">
        <v>3</v>
      </c>
      <c r="F496" s="310">
        <v>4</v>
      </c>
      <c r="G496" s="310">
        <v>5</v>
      </c>
      <c r="H496" s="310">
        <v>6</v>
      </c>
      <c r="I496" s="310">
        <v>7</v>
      </c>
      <c r="J496" s="310">
        <v>8</v>
      </c>
      <c r="K496" s="310">
        <v>9</v>
      </c>
      <c r="L496" s="310">
        <v>10</v>
      </c>
      <c r="M496" s="310">
        <v>11</v>
      </c>
      <c r="N496" s="310">
        <v>12</v>
      </c>
      <c r="O496" s="310">
        <v>13</v>
      </c>
      <c r="P496" s="310">
        <v>14</v>
      </c>
      <c r="Q496" s="310">
        <v>15</v>
      </c>
      <c r="R496" s="310">
        <v>16</v>
      </c>
      <c r="S496" s="310">
        <v>17</v>
      </c>
      <c r="T496" s="310">
        <v>18</v>
      </c>
      <c r="U496" s="310">
        <v>19</v>
      </c>
      <c r="V496" s="310">
        <v>20</v>
      </c>
      <c r="W496" s="310">
        <v>21</v>
      </c>
      <c r="X496" s="310">
        <v>22</v>
      </c>
      <c r="Y496" s="310">
        <v>23</v>
      </c>
      <c r="Z496" s="310">
        <v>24</v>
      </c>
      <c r="AA496" s="308">
        <v>25</v>
      </c>
    </row>
    <row r="497" spans="1:27" ht="120" customHeight="1" thickBot="1" x14ac:dyDescent="0.3">
      <c r="A497" s="572" t="s">
        <v>319</v>
      </c>
      <c r="B497" s="573"/>
      <c r="C497" s="312" t="s">
        <v>320</v>
      </c>
      <c r="D497" s="313" t="s">
        <v>321</v>
      </c>
      <c r="E497" s="313" t="s">
        <v>322</v>
      </c>
      <c r="F497" s="313" t="s">
        <v>323</v>
      </c>
      <c r="G497" s="313" t="s">
        <v>324</v>
      </c>
      <c r="H497" s="313" t="s">
        <v>325</v>
      </c>
      <c r="I497" s="313" t="s">
        <v>326</v>
      </c>
      <c r="J497" s="313" t="s">
        <v>327</v>
      </c>
      <c r="K497" s="313" t="s">
        <v>328</v>
      </c>
      <c r="L497" s="313" t="s">
        <v>329</v>
      </c>
      <c r="M497" s="313" t="s">
        <v>330</v>
      </c>
      <c r="N497" s="313" t="s">
        <v>331</v>
      </c>
      <c r="O497" s="313" t="s">
        <v>332</v>
      </c>
      <c r="P497" s="313" t="s">
        <v>333</v>
      </c>
      <c r="Q497" s="313" t="s">
        <v>334</v>
      </c>
      <c r="R497" s="313" t="s">
        <v>335</v>
      </c>
      <c r="S497" s="313" t="s">
        <v>336</v>
      </c>
      <c r="T497" s="313" t="s">
        <v>337</v>
      </c>
      <c r="U497" s="313" t="s">
        <v>338</v>
      </c>
      <c r="V497" s="313" t="s">
        <v>339</v>
      </c>
      <c r="W497" s="313" t="s">
        <v>340</v>
      </c>
      <c r="X497" s="313" t="s">
        <v>341</v>
      </c>
      <c r="Y497" s="313" t="s">
        <v>342</v>
      </c>
      <c r="Z497" s="313" t="s">
        <v>343</v>
      </c>
      <c r="AA497" s="314" t="s">
        <v>344</v>
      </c>
    </row>
    <row r="498" spans="1:27" ht="27.95" customHeight="1" thickTop="1" x14ac:dyDescent="0.25">
      <c r="A498" s="565" t="s">
        <v>345</v>
      </c>
      <c r="B498" s="308" t="s">
        <v>255</v>
      </c>
      <c r="C498" s="315"/>
      <c r="D498" s="316"/>
      <c r="E498" s="31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6"/>
      <c r="S498" s="316"/>
      <c r="T498" s="316"/>
      <c r="U498" s="316"/>
      <c r="V498" s="316"/>
      <c r="W498" s="316"/>
      <c r="X498" s="316"/>
      <c r="Y498" s="316"/>
      <c r="Z498" s="316"/>
      <c r="AA498" s="317"/>
    </row>
    <row r="499" spans="1:27" ht="27.95" customHeight="1" x14ac:dyDescent="0.25">
      <c r="A499" s="566"/>
      <c r="B499" s="318" t="s">
        <v>346</v>
      </c>
      <c r="C499" s="319"/>
      <c r="D499" s="320"/>
      <c r="E499" s="320"/>
      <c r="F499" s="320"/>
      <c r="G499" s="320"/>
      <c r="H499" s="320"/>
      <c r="I499" s="320"/>
      <c r="J499" s="320"/>
      <c r="K499" s="320"/>
      <c r="L499" s="320"/>
      <c r="M499" s="320"/>
      <c r="N499" s="320"/>
      <c r="O499" s="320"/>
      <c r="P499" s="320"/>
      <c r="Q499" s="320"/>
      <c r="R499" s="320"/>
      <c r="S499" s="320"/>
      <c r="T499" s="320"/>
      <c r="U499" s="320"/>
      <c r="V499" s="320"/>
      <c r="W499" s="320"/>
      <c r="X499" s="320"/>
      <c r="Y499" s="320"/>
      <c r="Z499" s="320"/>
      <c r="AA499" s="321"/>
    </row>
    <row r="500" spans="1:27" ht="27.95" customHeight="1" thickBot="1" x14ac:dyDescent="0.3">
      <c r="A500" s="567"/>
      <c r="B500" s="322" t="s">
        <v>347</v>
      </c>
      <c r="C500" s="323"/>
      <c r="D500" s="324"/>
      <c r="E500" s="324"/>
      <c r="F500" s="324"/>
      <c r="G500" s="324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324"/>
      <c r="U500" s="324"/>
      <c r="V500" s="324"/>
      <c r="W500" s="324"/>
      <c r="X500" s="324"/>
      <c r="Y500" s="324"/>
      <c r="Z500" s="324"/>
      <c r="AA500" s="325"/>
    </row>
    <row r="501" spans="1:27" ht="27.95" customHeight="1" thickTop="1" x14ac:dyDescent="0.25">
      <c r="A501" s="568" t="s">
        <v>348</v>
      </c>
      <c r="B501" s="326" t="s">
        <v>255</v>
      </c>
      <c r="C501" s="327"/>
      <c r="D501" s="328"/>
      <c r="E501" s="328"/>
      <c r="F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Q501" s="328"/>
      <c r="R501" s="328"/>
      <c r="S501" s="328"/>
      <c r="T501" s="328"/>
      <c r="U501" s="328"/>
      <c r="V501" s="328"/>
      <c r="W501" s="328"/>
      <c r="X501" s="328"/>
      <c r="Y501" s="328"/>
      <c r="Z501" s="328"/>
      <c r="AA501" s="329"/>
    </row>
    <row r="502" spans="1:27" ht="27.95" customHeight="1" x14ac:dyDescent="0.25">
      <c r="A502" s="566"/>
      <c r="B502" s="318" t="s">
        <v>346</v>
      </c>
      <c r="C502" s="319"/>
      <c r="D502" s="320"/>
      <c r="E502" s="320"/>
      <c r="F502" s="320"/>
      <c r="G502" s="320"/>
      <c r="H502" s="320"/>
      <c r="I502" s="320"/>
      <c r="J502" s="320"/>
      <c r="K502" s="320"/>
      <c r="L502" s="320"/>
      <c r="M502" s="320"/>
      <c r="N502" s="320"/>
      <c r="O502" s="320"/>
      <c r="P502" s="320"/>
      <c r="Q502" s="320"/>
      <c r="R502" s="320"/>
      <c r="S502" s="320"/>
      <c r="T502" s="320"/>
      <c r="U502" s="320"/>
      <c r="V502" s="320"/>
      <c r="W502" s="320"/>
      <c r="X502" s="320"/>
      <c r="Y502" s="320"/>
      <c r="Z502" s="320"/>
      <c r="AA502" s="321"/>
    </row>
    <row r="503" spans="1:27" ht="27.95" customHeight="1" thickBot="1" x14ac:dyDescent="0.3">
      <c r="A503" s="569"/>
      <c r="B503" s="311" t="s">
        <v>347</v>
      </c>
      <c r="C503" s="330"/>
      <c r="D503" s="331"/>
      <c r="E503" s="331"/>
      <c r="F503" s="331"/>
      <c r="G503" s="331"/>
      <c r="H503" s="331"/>
      <c r="I503" s="331"/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2"/>
    </row>
    <row r="504" spans="1:27" ht="27.95" customHeight="1" thickTop="1" x14ac:dyDescent="0.25">
      <c r="A504" s="565" t="s">
        <v>349</v>
      </c>
      <c r="B504" s="308" t="s">
        <v>255</v>
      </c>
      <c r="C504" s="315"/>
      <c r="D504" s="316"/>
      <c r="E504" s="316"/>
      <c r="F504" s="316"/>
      <c r="G504" s="316"/>
      <c r="H504" s="316"/>
      <c r="I504" s="316"/>
      <c r="J504" s="316"/>
      <c r="K504" s="316"/>
      <c r="L504" s="316"/>
      <c r="M504" s="316"/>
      <c r="N504" s="316"/>
      <c r="O504" s="316"/>
      <c r="P504" s="316"/>
      <c r="Q504" s="316"/>
      <c r="R504" s="316"/>
      <c r="S504" s="316"/>
      <c r="T504" s="316"/>
      <c r="U504" s="316"/>
      <c r="V504" s="316"/>
      <c r="W504" s="316"/>
      <c r="X504" s="316"/>
      <c r="Y504" s="316"/>
      <c r="Z504" s="316"/>
      <c r="AA504" s="317"/>
    </row>
    <row r="505" spans="1:27" ht="27.95" customHeight="1" x14ac:dyDescent="0.25">
      <c r="A505" s="566"/>
      <c r="B505" s="318" t="s">
        <v>346</v>
      </c>
      <c r="C505" s="319"/>
      <c r="D505" s="320"/>
      <c r="E505" s="320"/>
      <c r="F505" s="320"/>
      <c r="G505" s="320"/>
      <c r="H505" s="320"/>
      <c r="I505" s="320"/>
      <c r="J505" s="320"/>
      <c r="K505" s="320"/>
      <c r="L505" s="320"/>
      <c r="M505" s="320"/>
      <c r="N505" s="320"/>
      <c r="O505" s="320"/>
      <c r="P505" s="320"/>
      <c r="Q505" s="320"/>
      <c r="R505" s="320"/>
      <c r="S505" s="320"/>
      <c r="T505" s="320"/>
      <c r="U505" s="320"/>
      <c r="V505" s="320"/>
      <c r="W505" s="320"/>
      <c r="X505" s="320"/>
      <c r="Y505" s="320"/>
      <c r="Z505" s="320"/>
      <c r="AA505" s="321"/>
    </row>
    <row r="506" spans="1:27" ht="27.95" customHeight="1" thickBot="1" x14ac:dyDescent="0.3">
      <c r="A506" s="567"/>
      <c r="B506" s="322" t="s">
        <v>347</v>
      </c>
      <c r="C506" s="323"/>
      <c r="D506" s="324"/>
      <c r="E506" s="324"/>
      <c r="F506" s="324"/>
      <c r="G506" s="324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  <c r="T506" s="324"/>
      <c r="U506" s="324"/>
      <c r="V506" s="324"/>
      <c r="W506" s="324"/>
      <c r="X506" s="324"/>
      <c r="Y506" s="324"/>
      <c r="Z506" s="324"/>
      <c r="AA506" s="325"/>
    </row>
    <row r="507" spans="1:27" ht="17.100000000000001" customHeight="1" thickTop="1" x14ac:dyDescent="0.25">
      <c r="A507" s="307" t="s">
        <v>352</v>
      </c>
    </row>
    <row r="508" spans="1:27" ht="17.100000000000001" customHeight="1" x14ac:dyDescent="0.25">
      <c r="A508" s="333" t="s">
        <v>353</v>
      </c>
    </row>
    <row r="509" spans="1:27" ht="17.100000000000001" customHeight="1" x14ac:dyDescent="0.25">
      <c r="A509" s="333" t="s">
        <v>354</v>
      </c>
    </row>
    <row r="510" spans="1:27" ht="17.100000000000001" customHeight="1" x14ac:dyDescent="0.25">
      <c r="A510" s="307" t="s">
        <v>355</v>
      </c>
    </row>
    <row r="511" spans="1:27" ht="17.100000000000001" customHeight="1" x14ac:dyDescent="0.25">
      <c r="A511" s="307" t="s">
        <v>356</v>
      </c>
    </row>
    <row r="512" spans="1:27" ht="17.100000000000001" customHeight="1" x14ac:dyDescent="0.25">
      <c r="A512" s="307" t="s">
        <v>350</v>
      </c>
    </row>
    <row r="513" spans="1:27" ht="17.100000000000001" customHeight="1" thickBot="1" x14ac:dyDescent="0.3">
      <c r="A513" s="307" t="s">
        <v>351</v>
      </c>
    </row>
    <row r="514" spans="1:27" ht="41.25" thickTop="1" thickBot="1" x14ac:dyDescent="0.3">
      <c r="A514" s="304" t="s">
        <v>303</v>
      </c>
      <c r="B514" s="305"/>
      <c r="C514" s="305"/>
      <c r="D514" s="305"/>
      <c r="E514" s="305"/>
      <c r="F514" s="305"/>
      <c r="G514" s="305"/>
      <c r="H514" s="305"/>
      <c r="I514" s="305"/>
      <c r="J514" s="305"/>
      <c r="K514" s="305"/>
      <c r="L514" s="305"/>
      <c r="M514" s="305"/>
      <c r="N514" s="305"/>
      <c r="O514" s="305"/>
      <c r="P514" s="305"/>
      <c r="Q514" s="305"/>
      <c r="R514" s="305"/>
      <c r="S514" s="305"/>
      <c r="T514" s="305"/>
      <c r="U514" s="305"/>
      <c r="V514" s="305"/>
      <c r="W514" s="305"/>
      <c r="X514" s="305"/>
      <c r="Y514" s="305"/>
      <c r="Z514" s="305"/>
      <c r="AA514" s="306"/>
    </row>
    <row r="515" spans="1:27" ht="20.100000000000001" customHeight="1" thickTop="1" x14ac:dyDescent="0.25">
      <c r="A515" s="570" t="s">
        <v>318</v>
      </c>
      <c r="B515" s="571"/>
      <c r="C515" s="309">
        <v>1</v>
      </c>
      <c r="D515" s="310">
        <v>2</v>
      </c>
      <c r="E515" s="310">
        <v>3</v>
      </c>
      <c r="F515" s="310">
        <v>4</v>
      </c>
      <c r="G515" s="310">
        <v>5</v>
      </c>
      <c r="H515" s="310">
        <v>6</v>
      </c>
      <c r="I515" s="310">
        <v>7</v>
      </c>
      <c r="J515" s="310">
        <v>8</v>
      </c>
      <c r="K515" s="310">
        <v>9</v>
      </c>
      <c r="L515" s="310">
        <v>10</v>
      </c>
      <c r="M515" s="310">
        <v>11</v>
      </c>
      <c r="N515" s="310">
        <v>12</v>
      </c>
      <c r="O515" s="310">
        <v>13</v>
      </c>
      <c r="P515" s="310">
        <v>14</v>
      </c>
      <c r="Q515" s="310">
        <v>15</v>
      </c>
      <c r="R515" s="310">
        <v>16</v>
      </c>
      <c r="S515" s="310">
        <v>17</v>
      </c>
      <c r="T515" s="310">
        <v>18</v>
      </c>
      <c r="U515" s="310">
        <v>19</v>
      </c>
      <c r="V515" s="310">
        <v>20</v>
      </c>
      <c r="W515" s="310">
        <v>21</v>
      </c>
      <c r="X515" s="310">
        <v>22</v>
      </c>
      <c r="Y515" s="310">
        <v>23</v>
      </c>
      <c r="Z515" s="310">
        <v>24</v>
      </c>
      <c r="AA515" s="308">
        <v>25</v>
      </c>
    </row>
    <row r="516" spans="1:27" ht="120" customHeight="1" thickBot="1" x14ac:dyDescent="0.3">
      <c r="A516" s="572" t="s">
        <v>319</v>
      </c>
      <c r="B516" s="573"/>
      <c r="C516" s="312" t="s">
        <v>320</v>
      </c>
      <c r="D516" s="313" t="s">
        <v>321</v>
      </c>
      <c r="E516" s="313" t="s">
        <v>322</v>
      </c>
      <c r="F516" s="313" t="s">
        <v>323</v>
      </c>
      <c r="G516" s="313" t="s">
        <v>324</v>
      </c>
      <c r="H516" s="313" t="s">
        <v>325</v>
      </c>
      <c r="I516" s="313" t="s">
        <v>326</v>
      </c>
      <c r="J516" s="313" t="s">
        <v>327</v>
      </c>
      <c r="K516" s="313" t="s">
        <v>328</v>
      </c>
      <c r="L516" s="313" t="s">
        <v>329</v>
      </c>
      <c r="M516" s="313" t="s">
        <v>330</v>
      </c>
      <c r="N516" s="313" t="s">
        <v>331</v>
      </c>
      <c r="O516" s="313" t="s">
        <v>332</v>
      </c>
      <c r="P516" s="313" t="s">
        <v>333</v>
      </c>
      <c r="Q516" s="313" t="s">
        <v>334</v>
      </c>
      <c r="R516" s="313" t="s">
        <v>335</v>
      </c>
      <c r="S516" s="313" t="s">
        <v>336</v>
      </c>
      <c r="T516" s="313" t="s">
        <v>337</v>
      </c>
      <c r="U516" s="313" t="s">
        <v>338</v>
      </c>
      <c r="V516" s="313" t="s">
        <v>339</v>
      </c>
      <c r="W516" s="313" t="s">
        <v>340</v>
      </c>
      <c r="X516" s="313" t="s">
        <v>341</v>
      </c>
      <c r="Y516" s="313" t="s">
        <v>342</v>
      </c>
      <c r="Z516" s="313" t="s">
        <v>343</v>
      </c>
      <c r="AA516" s="314" t="s">
        <v>344</v>
      </c>
    </row>
    <row r="517" spans="1:27" ht="27.95" customHeight="1" thickTop="1" x14ac:dyDescent="0.25">
      <c r="A517" s="565" t="s">
        <v>345</v>
      </c>
      <c r="B517" s="308" t="s">
        <v>255</v>
      </c>
      <c r="C517" s="315"/>
      <c r="D517" s="316"/>
      <c r="E517" s="316"/>
      <c r="F517" s="316"/>
      <c r="G517" s="316"/>
      <c r="H517" s="316"/>
      <c r="I517" s="316"/>
      <c r="J517" s="316"/>
      <c r="K517" s="316"/>
      <c r="L517" s="316"/>
      <c r="M517" s="316"/>
      <c r="N517" s="316"/>
      <c r="O517" s="316"/>
      <c r="P517" s="316"/>
      <c r="Q517" s="316"/>
      <c r="R517" s="316"/>
      <c r="S517" s="316"/>
      <c r="T517" s="316"/>
      <c r="U517" s="316"/>
      <c r="V517" s="316"/>
      <c r="W517" s="316"/>
      <c r="X517" s="316"/>
      <c r="Y517" s="316"/>
      <c r="Z517" s="316"/>
      <c r="AA517" s="317"/>
    </row>
    <row r="518" spans="1:27" ht="27.95" customHeight="1" x14ac:dyDescent="0.25">
      <c r="A518" s="566"/>
      <c r="B518" s="318" t="s">
        <v>346</v>
      </c>
      <c r="C518" s="319"/>
      <c r="D518" s="320"/>
      <c r="E518" s="320"/>
      <c r="F518" s="320"/>
      <c r="G518" s="320"/>
      <c r="H518" s="320"/>
      <c r="I518" s="320"/>
      <c r="J518" s="320"/>
      <c r="K518" s="320"/>
      <c r="L518" s="320"/>
      <c r="M518" s="320"/>
      <c r="N518" s="320"/>
      <c r="O518" s="320"/>
      <c r="P518" s="320"/>
      <c r="Q518" s="320"/>
      <c r="R518" s="320"/>
      <c r="S518" s="320"/>
      <c r="T518" s="320"/>
      <c r="U518" s="320"/>
      <c r="V518" s="320"/>
      <c r="W518" s="320"/>
      <c r="X518" s="320"/>
      <c r="Y518" s="320"/>
      <c r="Z518" s="320"/>
      <c r="AA518" s="321"/>
    </row>
    <row r="519" spans="1:27" ht="27.95" customHeight="1" thickBot="1" x14ac:dyDescent="0.3">
      <c r="A519" s="567"/>
      <c r="B519" s="322" t="s">
        <v>347</v>
      </c>
      <c r="C519" s="323"/>
      <c r="D519" s="324"/>
      <c r="E519" s="324"/>
      <c r="F519" s="324"/>
      <c r="G519" s="324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  <c r="T519" s="324"/>
      <c r="U519" s="324"/>
      <c r="V519" s="324"/>
      <c r="W519" s="324"/>
      <c r="X519" s="324"/>
      <c r="Y519" s="324"/>
      <c r="Z519" s="324"/>
      <c r="AA519" s="325"/>
    </row>
    <row r="520" spans="1:27" ht="27.95" customHeight="1" thickTop="1" x14ac:dyDescent="0.25">
      <c r="A520" s="568" t="s">
        <v>348</v>
      </c>
      <c r="B520" s="326" t="s">
        <v>255</v>
      </c>
      <c r="C520" s="327"/>
      <c r="D520" s="328"/>
      <c r="E520" s="328"/>
      <c r="F520" s="328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Q520" s="328"/>
      <c r="R520" s="328"/>
      <c r="S520" s="328"/>
      <c r="T520" s="328"/>
      <c r="U520" s="328"/>
      <c r="V520" s="328"/>
      <c r="W520" s="328"/>
      <c r="X520" s="328"/>
      <c r="Y520" s="328"/>
      <c r="Z520" s="328"/>
      <c r="AA520" s="329"/>
    </row>
    <row r="521" spans="1:27" ht="27.95" customHeight="1" x14ac:dyDescent="0.25">
      <c r="A521" s="566"/>
      <c r="B521" s="318" t="s">
        <v>346</v>
      </c>
      <c r="C521" s="319"/>
      <c r="D521" s="320"/>
      <c r="E521" s="320"/>
      <c r="F521" s="320"/>
      <c r="G521" s="320"/>
      <c r="H521" s="320"/>
      <c r="I521" s="320"/>
      <c r="J521" s="320"/>
      <c r="K521" s="320"/>
      <c r="L521" s="320"/>
      <c r="M521" s="320"/>
      <c r="N521" s="320"/>
      <c r="O521" s="320"/>
      <c r="P521" s="320"/>
      <c r="Q521" s="320"/>
      <c r="R521" s="320"/>
      <c r="S521" s="320"/>
      <c r="T521" s="320"/>
      <c r="U521" s="320"/>
      <c r="V521" s="320"/>
      <c r="W521" s="320"/>
      <c r="X521" s="320"/>
      <c r="Y521" s="320"/>
      <c r="Z521" s="320"/>
      <c r="AA521" s="321"/>
    </row>
    <row r="522" spans="1:27" ht="27.95" customHeight="1" thickBot="1" x14ac:dyDescent="0.3">
      <c r="A522" s="569"/>
      <c r="B522" s="311" t="s">
        <v>347</v>
      </c>
      <c r="C522" s="330"/>
      <c r="D522" s="331"/>
      <c r="E522" s="331"/>
      <c r="F522" s="331"/>
      <c r="G522" s="331"/>
      <c r="H522" s="331"/>
      <c r="I522" s="331"/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2"/>
    </row>
    <row r="523" spans="1:27" ht="27.95" customHeight="1" thickTop="1" x14ac:dyDescent="0.25">
      <c r="A523" s="565" t="s">
        <v>349</v>
      </c>
      <c r="B523" s="308" t="s">
        <v>255</v>
      </c>
      <c r="C523" s="315"/>
      <c r="D523" s="316"/>
      <c r="E523" s="316"/>
      <c r="F523" s="316"/>
      <c r="G523" s="316"/>
      <c r="H523" s="316"/>
      <c r="I523" s="316"/>
      <c r="J523" s="316"/>
      <c r="K523" s="316"/>
      <c r="L523" s="316"/>
      <c r="M523" s="316"/>
      <c r="N523" s="316"/>
      <c r="O523" s="316"/>
      <c r="P523" s="316"/>
      <c r="Q523" s="316"/>
      <c r="R523" s="316"/>
      <c r="S523" s="316"/>
      <c r="T523" s="316"/>
      <c r="U523" s="316"/>
      <c r="V523" s="316"/>
      <c r="W523" s="316"/>
      <c r="X523" s="316"/>
      <c r="Y523" s="316"/>
      <c r="Z523" s="316"/>
      <c r="AA523" s="317"/>
    </row>
    <row r="524" spans="1:27" ht="27.95" customHeight="1" x14ac:dyDescent="0.25">
      <c r="A524" s="566"/>
      <c r="B524" s="318" t="s">
        <v>346</v>
      </c>
      <c r="C524" s="319"/>
      <c r="D524" s="320"/>
      <c r="E524" s="320"/>
      <c r="F524" s="320"/>
      <c r="G524" s="320"/>
      <c r="H524" s="320"/>
      <c r="I524" s="320"/>
      <c r="J524" s="320"/>
      <c r="K524" s="320"/>
      <c r="L524" s="320"/>
      <c r="M524" s="320"/>
      <c r="N524" s="320"/>
      <c r="O524" s="320"/>
      <c r="P524" s="320"/>
      <c r="Q524" s="320"/>
      <c r="R524" s="320"/>
      <c r="S524" s="320"/>
      <c r="T524" s="320"/>
      <c r="U524" s="320"/>
      <c r="V524" s="320"/>
      <c r="W524" s="320"/>
      <c r="X524" s="320"/>
      <c r="Y524" s="320"/>
      <c r="Z524" s="320"/>
      <c r="AA524" s="321"/>
    </row>
    <row r="525" spans="1:27" ht="27.95" customHeight="1" thickBot="1" x14ac:dyDescent="0.3">
      <c r="A525" s="567"/>
      <c r="B525" s="322" t="s">
        <v>347</v>
      </c>
      <c r="C525" s="323"/>
      <c r="D525" s="324"/>
      <c r="E525" s="324"/>
      <c r="F525" s="324"/>
      <c r="G525" s="324"/>
      <c r="H525" s="324"/>
      <c r="I525" s="324"/>
      <c r="J525" s="324"/>
      <c r="K525" s="324"/>
      <c r="L525" s="324"/>
      <c r="M525" s="324"/>
      <c r="N525" s="324"/>
      <c r="O525" s="324"/>
      <c r="P525" s="324"/>
      <c r="Q525" s="324"/>
      <c r="R525" s="324"/>
      <c r="S525" s="324"/>
      <c r="T525" s="324"/>
      <c r="U525" s="324"/>
      <c r="V525" s="324"/>
      <c r="W525" s="324"/>
      <c r="X525" s="324"/>
      <c r="Y525" s="324"/>
      <c r="Z525" s="324"/>
      <c r="AA525" s="325"/>
    </row>
    <row r="526" spans="1:27" ht="17.100000000000001" customHeight="1" thickTop="1" x14ac:dyDescent="0.25">
      <c r="A526" s="307" t="s">
        <v>352</v>
      </c>
    </row>
    <row r="527" spans="1:27" ht="17.100000000000001" customHeight="1" x14ac:dyDescent="0.25">
      <c r="A527" s="333" t="s">
        <v>353</v>
      </c>
    </row>
    <row r="528" spans="1:27" ht="17.100000000000001" customHeight="1" x14ac:dyDescent="0.25">
      <c r="A528" s="333" t="s">
        <v>354</v>
      </c>
    </row>
    <row r="529" spans="1:27" ht="17.100000000000001" customHeight="1" x14ac:dyDescent="0.25">
      <c r="A529" s="307" t="s">
        <v>355</v>
      </c>
    </row>
    <row r="530" spans="1:27" ht="17.100000000000001" customHeight="1" x14ac:dyDescent="0.25">
      <c r="A530" s="307" t="s">
        <v>356</v>
      </c>
    </row>
    <row r="531" spans="1:27" ht="17.100000000000001" customHeight="1" x14ac:dyDescent="0.25">
      <c r="A531" s="307" t="s">
        <v>350</v>
      </c>
    </row>
    <row r="532" spans="1:27" ht="17.100000000000001" customHeight="1" thickBot="1" x14ac:dyDescent="0.3">
      <c r="A532" s="307" t="s">
        <v>351</v>
      </c>
    </row>
    <row r="533" spans="1:27" ht="41.25" thickTop="1" thickBot="1" x14ac:dyDescent="0.3">
      <c r="A533" s="304" t="s">
        <v>304</v>
      </c>
      <c r="B533" s="305"/>
      <c r="C533" s="305"/>
      <c r="D533" s="305"/>
      <c r="E533" s="305"/>
      <c r="F533" s="305"/>
      <c r="G533" s="305"/>
      <c r="H533" s="305"/>
      <c r="I533" s="305"/>
      <c r="J533" s="305"/>
      <c r="K533" s="305"/>
      <c r="L533" s="305"/>
      <c r="M533" s="305"/>
      <c r="N533" s="305"/>
      <c r="O533" s="305"/>
      <c r="P533" s="305"/>
      <c r="Q533" s="305"/>
      <c r="R533" s="305"/>
      <c r="S533" s="305"/>
      <c r="T533" s="305"/>
      <c r="U533" s="305"/>
      <c r="V533" s="305"/>
      <c r="W533" s="305"/>
      <c r="X533" s="305"/>
      <c r="Y533" s="305"/>
      <c r="Z533" s="305"/>
      <c r="AA533" s="306"/>
    </row>
    <row r="534" spans="1:27" ht="20.100000000000001" customHeight="1" thickTop="1" x14ac:dyDescent="0.25">
      <c r="A534" s="570" t="s">
        <v>318</v>
      </c>
      <c r="B534" s="571"/>
      <c r="C534" s="309">
        <v>1</v>
      </c>
      <c r="D534" s="310">
        <v>2</v>
      </c>
      <c r="E534" s="310">
        <v>3</v>
      </c>
      <c r="F534" s="310">
        <v>4</v>
      </c>
      <c r="G534" s="310">
        <v>5</v>
      </c>
      <c r="H534" s="310">
        <v>6</v>
      </c>
      <c r="I534" s="310">
        <v>7</v>
      </c>
      <c r="J534" s="310">
        <v>8</v>
      </c>
      <c r="K534" s="310">
        <v>9</v>
      </c>
      <c r="L534" s="310">
        <v>10</v>
      </c>
      <c r="M534" s="310">
        <v>11</v>
      </c>
      <c r="N534" s="310">
        <v>12</v>
      </c>
      <c r="O534" s="310">
        <v>13</v>
      </c>
      <c r="P534" s="310">
        <v>14</v>
      </c>
      <c r="Q534" s="310">
        <v>15</v>
      </c>
      <c r="R534" s="310">
        <v>16</v>
      </c>
      <c r="S534" s="310">
        <v>17</v>
      </c>
      <c r="T534" s="310">
        <v>18</v>
      </c>
      <c r="U534" s="310">
        <v>19</v>
      </c>
      <c r="V534" s="310">
        <v>20</v>
      </c>
      <c r="W534" s="310">
        <v>21</v>
      </c>
      <c r="X534" s="310">
        <v>22</v>
      </c>
      <c r="Y534" s="310">
        <v>23</v>
      </c>
      <c r="Z534" s="310">
        <v>24</v>
      </c>
      <c r="AA534" s="308">
        <v>25</v>
      </c>
    </row>
    <row r="535" spans="1:27" ht="120" customHeight="1" thickBot="1" x14ac:dyDescent="0.3">
      <c r="A535" s="572" t="s">
        <v>319</v>
      </c>
      <c r="B535" s="573"/>
      <c r="C535" s="312" t="s">
        <v>320</v>
      </c>
      <c r="D535" s="313" t="s">
        <v>321</v>
      </c>
      <c r="E535" s="313" t="s">
        <v>322</v>
      </c>
      <c r="F535" s="313" t="s">
        <v>323</v>
      </c>
      <c r="G535" s="313" t="s">
        <v>324</v>
      </c>
      <c r="H535" s="313" t="s">
        <v>325</v>
      </c>
      <c r="I535" s="313" t="s">
        <v>326</v>
      </c>
      <c r="J535" s="313" t="s">
        <v>327</v>
      </c>
      <c r="K535" s="313" t="s">
        <v>328</v>
      </c>
      <c r="L535" s="313" t="s">
        <v>329</v>
      </c>
      <c r="M535" s="313" t="s">
        <v>330</v>
      </c>
      <c r="N535" s="313" t="s">
        <v>331</v>
      </c>
      <c r="O535" s="313" t="s">
        <v>332</v>
      </c>
      <c r="P535" s="313" t="s">
        <v>333</v>
      </c>
      <c r="Q535" s="313" t="s">
        <v>334</v>
      </c>
      <c r="R535" s="313" t="s">
        <v>335</v>
      </c>
      <c r="S535" s="313" t="s">
        <v>336</v>
      </c>
      <c r="T535" s="313" t="s">
        <v>337</v>
      </c>
      <c r="U535" s="313" t="s">
        <v>338</v>
      </c>
      <c r="V535" s="313" t="s">
        <v>339</v>
      </c>
      <c r="W535" s="313" t="s">
        <v>340</v>
      </c>
      <c r="X535" s="313" t="s">
        <v>341</v>
      </c>
      <c r="Y535" s="313" t="s">
        <v>342</v>
      </c>
      <c r="Z535" s="313" t="s">
        <v>343</v>
      </c>
      <c r="AA535" s="314" t="s">
        <v>344</v>
      </c>
    </row>
    <row r="536" spans="1:27" ht="27.95" customHeight="1" thickTop="1" x14ac:dyDescent="0.25">
      <c r="A536" s="565" t="s">
        <v>345</v>
      </c>
      <c r="B536" s="308" t="s">
        <v>255</v>
      </c>
      <c r="C536" s="315"/>
      <c r="D536" s="316"/>
      <c r="E536" s="316"/>
      <c r="F536" s="316"/>
      <c r="G536" s="316"/>
      <c r="H536" s="316"/>
      <c r="I536" s="316"/>
      <c r="J536" s="316"/>
      <c r="K536" s="316"/>
      <c r="L536" s="316"/>
      <c r="M536" s="316"/>
      <c r="N536" s="316"/>
      <c r="O536" s="316"/>
      <c r="P536" s="316"/>
      <c r="Q536" s="316"/>
      <c r="R536" s="316"/>
      <c r="S536" s="316"/>
      <c r="T536" s="316"/>
      <c r="U536" s="316"/>
      <c r="V536" s="316"/>
      <c r="W536" s="316"/>
      <c r="X536" s="316"/>
      <c r="Y536" s="316"/>
      <c r="Z536" s="316"/>
      <c r="AA536" s="317"/>
    </row>
    <row r="537" spans="1:27" ht="27.95" customHeight="1" x14ac:dyDescent="0.25">
      <c r="A537" s="566"/>
      <c r="B537" s="318" t="s">
        <v>346</v>
      </c>
      <c r="C537" s="319"/>
      <c r="D537" s="320"/>
      <c r="E537" s="320"/>
      <c r="F537" s="320"/>
      <c r="G537" s="320"/>
      <c r="H537" s="320"/>
      <c r="I537" s="320"/>
      <c r="J537" s="320"/>
      <c r="K537" s="320"/>
      <c r="L537" s="320"/>
      <c r="M537" s="320"/>
      <c r="N537" s="320"/>
      <c r="O537" s="320"/>
      <c r="P537" s="320"/>
      <c r="Q537" s="320"/>
      <c r="R537" s="320"/>
      <c r="S537" s="320"/>
      <c r="T537" s="320"/>
      <c r="U537" s="320"/>
      <c r="V537" s="320"/>
      <c r="W537" s="320"/>
      <c r="X537" s="320"/>
      <c r="Y537" s="320"/>
      <c r="Z537" s="320"/>
      <c r="AA537" s="321"/>
    </row>
    <row r="538" spans="1:27" ht="27.95" customHeight="1" thickBot="1" x14ac:dyDescent="0.3">
      <c r="A538" s="567"/>
      <c r="B538" s="322" t="s">
        <v>347</v>
      </c>
      <c r="C538" s="323"/>
      <c r="D538" s="324"/>
      <c r="E538" s="324"/>
      <c r="F538" s="324"/>
      <c r="G538" s="324"/>
      <c r="H538" s="324"/>
      <c r="I538" s="324"/>
      <c r="J538" s="324"/>
      <c r="K538" s="324"/>
      <c r="L538" s="324"/>
      <c r="M538" s="324"/>
      <c r="N538" s="324"/>
      <c r="O538" s="324"/>
      <c r="P538" s="324"/>
      <c r="Q538" s="324"/>
      <c r="R538" s="324"/>
      <c r="S538" s="324"/>
      <c r="T538" s="324"/>
      <c r="U538" s="324"/>
      <c r="V538" s="324"/>
      <c r="W538" s="324"/>
      <c r="X538" s="324"/>
      <c r="Y538" s="324"/>
      <c r="Z538" s="324"/>
      <c r="AA538" s="325"/>
    </row>
    <row r="539" spans="1:27" ht="27.95" customHeight="1" thickTop="1" x14ac:dyDescent="0.25">
      <c r="A539" s="568" t="s">
        <v>348</v>
      </c>
      <c r="B539" s="326" t="s">
        <v>255</v>
      </c>
      <c r="C539" s="327"/>
      <c r="D539" s="328"/>
      <c r="E539" s="328"/>
      <c r="F539" s="328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Q539" s="328"/>
      <c r="R539" s="328"/>
      <c r="S539" s="328"/>
      <c r="T539" s="328"/>
      <c r="U539" s="328"/>
      <c r="V539" s="328"/>
      <c r="W539" s="328"/>
      <c r="X539" s="328"/>
      <c r="Y539" s="328"/>
      <c r="Z539" s="328"/>
      <c r="AA539" s="329"/>
    </row>
    <row r="540" spans="1:27" ht="27.95" customHeight="1" x14ac:dyDescent="0.25">
      <c r="A540" s="566"/>
      <c r="B540" s="318" t="s">
        <v>346</v>
      </c>
      <c r="C540" s="319"/>
      <c r="D540" s="320"/>
      <c r="E540" s="320"/>
      <c r="F540" s="320"/>
      <c r="G540" s="320"/>
      <c r="H540" s="320"/>
      <c r="I540" s="320"/>
      <c r="J540" s="320"/>
      <c r="K540" s="320"/>
      <c r="L540" s="320"/>
      <c r="M540" s="320"/>
      <c r="N540" s="320"/>
      <c r="O540" s="320"/>
      <c r="P540" s="320"/>
      <c r="Q540" s="320"/>
      <c r="R540" s="320"/>
      <c r="S540" s="320"/>
      <c r="T540" s="320"/>
      <c r="U540" s="320"/>
      <c r="V540" s="320"/>
      <c r="W540" s="320"/>
      <c r="X540" s="320"/>
      <c r="Y540" s="320"/>
      <c r="Z540" s="320"/>
      <c r="AA540" s="321"/>
    </row>
    <row r="541" spans="1:27" ht="27.95" customHeight="1" thickBot="1" x14ac:dyDescent="0.3">
      <c r="A541" s="569"/>
      <c r="B541" s="311" t="s">
        <v>347</v>
      </c>
      <c r="C541" s="330"/>
      <c r="D541" s="331"/>
      <c r="E541" s="331"/>
      <c r="F541" s="331"/>
      <c r="G541" s="331"/>
      <c r="H541" s="331"/>
      <c r="I541" s="331"/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2"/>
    </row>
    <row r="542" spans="1:27" ht="27.95" customHeight="1" thickTop="1" x14ac:dyDescent="0.25">
      <c r="A542" s="565" t="s">
        <v>349</v>
      </c>
      <c r="B542" s="308" t="s">
        <v>255</v>
      </c>
      <c r="C542" s="315"/>
      <c r="D542" s="316"/>
      <c r="E542" s="316"/>
      <c r="F542" s="316"/>
      <c r="G542" s="316"/>
      <c r="H542" s="316"/>
      <c r="I542" s="316"/>
      <c r="J542" s="316"/>
      <c r="K542" s="316"/>
      <c r="L542" s="316"/>
      <c r="M542" s="316"/>
      <c r="N542" s="316"/>
      <c r="O542" s="316"/>
      <c r="P542" s="316"/>
      <c r="Q542" s="316"/>
      <c r="R542" s="316"/>
      <c r="S542" s="316"/>
      <c r="T542" s="316"/>
      <c r="U542" s="316"/>
      <c r="V542" s="316"/>
      <c r="W542" s="316"/>
      <c r="X542" s="316"/>
      <c r="Y542" s="316"/>
      <c r="Z542" s="316"/>
      <c r="AA542" s="317"/>
    </row>
    <row r="543" spans="1:27" ht="27.95" customHeight="1" x14ac:dyDescent="0.25">
      <c r="A543" s="566"/>
      <c r="B543" s="318" t="s">
        <v>346</v>
      </c>
      <c r="C543" s="319"/>
      <c r="D543" s="320"/>
      <c r="E543" s="320"/>
      <c r="F543" s="320"/>
      <c r="G543" s="320"/>
      <c r="H543" s="320"/>
      <c r="I543" s="320"/>
      <c r="J543" s="320"/>
      <c r="K543" s="320"/>
      <c r="L543" s="320"/>
      <c r="M543" s="320"/>
      <c r="N543" s="320"/>
      <c r="O543" s="320"/>
      <c r="P543" s="320"/>
      <c r="Q543" s="320"/>
      <c r="R543" s="320"/>
      <c r="S543" s="320"/>
      <c r="T543" s="320"/>
      <c r="U543" s="320"/>
      <c r="V543" s="320"/>
      <c r="W543" s="320"/>
      <c r="X543" s="320"/>
      <c r="Y543" s="320"/>
      <c r="Z543" s="320"/>
      <c r="AA543" s="321"/>
    </row>
    <row r="544" spans="1:27" ht="27.95" customHeight="1" thickBot="1" x14ac:dyDescent="0.3">
      <c r="A544" s="567"/>
      <c r="B544" s="322" t="s">
        <v>347</v>
      </c>
      <c r="C544" s="323"/>
      <c r="D544" s="324"/>
      <c r="E544" s="324"/>
      <c r="F544" s="324"/>
      <c r="G544" s="324"/>
      <c r="H544" s="324"/>
      <c r="I544" s="324"/>
      <c r="J544" s="324"/>
      <c r="K544" s="324"/>
      <c r="L544" s="324"/>
      <c r="M544" s="324"/>
      <c r="N544" s="324"/>
      <c r="O544" s="324"/>
      <c r="P544" s="324"/>
      <c r="Q544" s="324"/>
      <c r="R544" s="324"/>
      <c r="S544" s="324"/>
      <c r="T544" s="324"/>
      <c r="U544" s="324"/>
      <c r="V544" s="324"/>
      <c r="W544" s="324"/>
      <c r="X544" s="324"/>
      <c r="Y544" s="324"/>
      <c r="Z544" s="324"/>
      <c r="AA544" s="325"/>
    </row>
    <row r="545" spans="1:27" ht="17.100000000000001" customHeight="1" thickTop="1" x14ac:dyDescent="0.25">
      <c r="A545" s="307" t="s">
        <v>352</v>
      </c>
    </row>
    <row r="546" spans="1:27" ht="17.100000000000001" customHeight="1" x14ac:dyDescent="0.25">
      <c r="A546" s="333" t="s">
        <v>353</v>
      </c>
    </row>
    <row r="547" spans="1:27" ht="17.100000000000001" customHeight="1" x14ac:dyDescent="0.25">
      <c r="A547" s="333" t="s">
        <v>354</v>
      </c>
    </row>
    <row r="548" spans="1:27" ht="17.100000000000001" customHeight="1" x14ac:dyDescent="0.25">
      <c r="A548" s="307" t="s">
        <v>355</v>
      </c>
    </row>
    <row r="549" spans="1:27" ht="17.100000000000001" customHeight="1" x14ac:dyDescent="0.25">
      <c r="A549" s="307" t="s">
        <v>356</v>
      </c>
    </row>
    <row r="550" spans="1:27" ht="17.100000000000001" customHeight="1" x14ac:dyDescent="0.25">
      <c r="A550" s="307" t="s">
        <v>350</v>
      </c>
    </row>
    <row r="551" spans="1:27" ht="17.100000000000001" customHeight="1" thickBot="1" x14ac:dyDescent="0.3">
      <c r="A551" s="307" t="s">
        <v>351</v>
      </c>
    </row>
    <row r="552" spans="1:27" ht="41.25" thickTop="1" thickBot="1" x14ac:dyDescent="0.3">
      <c r="A552" s="304" t="s">
        <v>305</v>
      </c>
      <c r="B552" s="305"/>
      <c r="C552" s="305"/>
      <c r="D552" s="305"/>
      <c r="E552" s="305"/>
      <c r="F552" s="305"/>
      <c r="G552" s="305"/>
      <c r="H552" s="305"/>
      <c r="I552" s="305"/>
      <c r="J552" s="305"/>
      <c r="K552" s="305"/>
      <c r="L552" s="305"/>
      <c r="M552" s="305"/>
      <c r="N552" s="305"/>
      <c r="O552" s="305"/>
      <c r="P552" s="305"/>
      <c r="Q552" s="305"/>
      <c r="R552" s="305"/>
      <c r="S552" s="305"/>
      <c r="T552" s="305"/>
      <c r="U552" s="305"/>
      <c r="V552" s="305"/>
      <c r="W552" s="305"/>
      <c r="X552" s="305"/>
      <c r="Y552" s="305"/>
      <c r="Z552" s="305"/>
      <c r="AA552" s="306"/>
    </row>
    <row r="553" spans="1:27" ht="20.100000000000001" customHeight="1" thickTop="1" x14ac:dyDescent="0.25">
      <c r="A553" s="570" t="s">
        <v>318</v>
      </c>
      <c r="B553" s="571"/>
      <c r="C553" s="309">
        <v>1</v>
      </c>
      <c r="D553" s="310">
        <v>2</v>
      </c>
      <c r="E553" s="310">
        <v>3</v>
      </c>
      <c r="F553" s="310">
        <v>4</v>
      </c>
      <c r="G553" s="310">
        <v>5</v>
      </c>
      <c r="H553" s="310">
        <v>6</v>
      </c>
      <c r="I553" s="310">
        <v>7</v>
      </c>
      <c r="J553" s="310">
        <v>8</v>
      </c>
      <c r="K553" s="310">
        <v>9</v>
      </c>
      <c r="L553" s="310">
        <v>10</v>
      </c>
      <c r="M553" s="310">
        <v>11</v>
      </c>
      <c r="N553" s="310">
        <v>12</v>
      </c>
      <c r="O553" s="310">
        <v>13</v>
      </c>
      <c r="P553" s="310">
        <v>14</v>
      </c>
      <c r="Q553" s="310">
        <v>15</v>
      </c>
      <c r="R553" s="310">
        <v>16</v>
      </c>
      <c r="S553" s="310">
        <v>17</v>
      </c>
      <c r="T553" s="310">
        <v>18</v>
      </c>
      <c r="U553" s="310">
        <v>19</v>
      </c>
      <c r="V553" s="310">
        <v>20</v>
      </c>
      <c r="W553" s="310">
        <v>21</v>
      </c>
      <c r="X553" s="310">
        <v>22</v>
      </c>
      <c r="Y553" s="310">
        <v>23</v>
      </c>
      <c r="Z553" s="310">
        <v>24</v>
      </c>
      <c r="AA553" s="308">
        <v>25</v>
      </c>
    </row>
    <row r="554" spans="1:27" ht="120" customHeight="1" thickBot="1" x14ac:dyDescent="0.3">
      <c r="A554" s="572" t="s">
        <v>319</v>
      </c>
      <c r="B554" s="573"/>
      <c r="C554" s="312" t="s">
        <v>320</v>
      </c>
      <c r="D554" s="313" t="s">
        <v>321</v>
      </c>
      <c r="E554" s="313" t="s">
        <v>322</v>
      </c>
      <c r="F554" s="313" t="s">
        <v>323</v>
      </c>
      <c r="G554" s="313" t="s">
        <v>324</v>
      </c>
      <c r="H554" s="313" t="s">
        <v>325</v>
      </c>
      <c r="I554" s="313" t="s">
        <v>326</v>
      </c>
      <c r="J554" s="313" t="s">
        <v>327</v>
      </c>
      <c r="K554" s="313" t="s">
        <v>328</v>
      </c>
      <c r="L554" s="313" t="s">
        <v>329</v>
      </c>
      <c r="M554" s="313" t="s">
        <v>330</v>
      </c>
      <c r="N554" s="313" t="s">
        <v>331</v>
      </c>
      <c r="O554" s="313" t="s">
        <v>332</v>
      </c>
      <c r="P554" s="313" t="s">
        <v>333</v>
      </c>
      <c r="Q554" s="313" t="s">
        <v>334</v>
      </c>
      <c r="R554" s="313" t="s">
        <v>335</v>
      </c>
      <c r="S554" s="313" t="s">
        <v>336</v>
      </c>
      <c r="T554" s="313" t="s">
        <v>337</v>
      </c>
      <c r="U554" s="313" t="s">
        <v>338</v>
      </c>
      <c r="V554" s="313" t="s">
        <v>339</v>
      </c>
      <c r="W554" s="313" t="s">
        <v>340</v>
      </c>
      <c r="X554" s="313" t="s">
        <v>341</v>
      </c>
      <c r="Y554" s="313" t="s">
        <v>342</v>
      </c>
      <c r="Z554" s="313" t="s">
        <v>343</v>
      </c>
      <c r="AA554" s="314" t="s">
        <v>344</v>
      </c>
    </row>
    <row r="555" spans="1:27" ht="27.95" customHeight="1" thickTop="1" x14ac:dyDescent="0.25">
      <c r="A555" s="565" t="s">
        <v>345</v>
      </c>
      <c r="B555" s="308" t="s">
        <v>255</v>
      </c>
      <c r="C555" s="315"/>
      <c r="D555" s="316"/>
      <c r="E555" s="316"/>
      <c r="F555" s="316"/>
      <c r="G555" s="316"/>
      <c r="H555" s="316"/>
      <c r="I555" s="316"/>
      <c r="J555" s="316"/>
      <c r="K555" s="316"/>
      <c r="L555" s="316"/>
      <c r="M555" s="316"/>
      <c r="N555" s="316"/>
      <c r="O555" s="316"/>
      <c r="P555" s="316"/>
      <c r="Q555" s="316"/>
      <c r="R555" s="316"/>
      <c r="S555" s="316"/>
      <c r="T555" s="316"/>
      <c r="U555" s="316"/>
      <c r="V555" s="316"/>
      <c r="W555" s="316"/>
      <c r="X555" s="316"/>
      <c r="Y555" s="316"/>
      <c r="Z555" s="316"/>
      <c r="AA555" s="317"/>
    </row>
    <row r="556" spans="1:27" ht="27.95" customHeight="1" x14ac:dyDescent="0.25">
      <c r="A556" s="566"/>
      <c r="B556" s="318" t="s">
        <v>346</v>
      </c>
      <c r="C556" s="319"/>
      <c r="D556" s="320"/>
      <c r="E556" s="320"/>
      <c r="F556" s="320"/>
      <c r="G556" s="320"/>
      <c r="H556" s="320"/>
      <c r="I556" s="320"/>
      <c r="J556" s="320"/>
      <c r="K556" s="320"/>
      <c r="L556" s="320"/>
      <c r="M556" s="320"/>
      <c r="N556" s="320"/>
      <c r="O556" s="320"/>
      <c r="P556" s="320"/>
      <c r="Q556" s="320"/>
      <c r="R556" s="320"/>
      <c r="S556" s="320"/>
      <c r="T556" s="320"/>
      <c r="U556" s="320"/>
      <c r="V556" s="320"/>
      <c r="W556" s="320"/>
      <c r="X556" s="320"/>
      <c r="Y556" s="320"/>
      <c r="Z556" s="320"/>
      <c r="AA556" s="321"/>
    </row>
    <row r="557" spans="1:27" ht="27.95" customHeight="1" thickBot="1" x14ac:dyDescent="0.3">
      <c r="A557" s="567"/>
      <c r="B557" s="322" t="s">
        <v>347</v>
      </c>
      <c r="C557" s="323"/>
      <c r="D557" s="324"/>
      <c r="E557" s="324"/>
      <c r="F557" s="324"/>
      <c r="G557" s="324"/>
      <c r="H557" s="324"/>
      <c r="I557" s="324"/>
      <c r="J557" s="324"/>
      <c r="K557" s="324"/>
      <c r="L557" s="324"/>
      <c r="M557" s="324"/>
      <c r="N557" s="324"/>
      <c r="O557" s="324"/>
      <c r="P557" s="324"/>
      <c r="Q557" s="324"/>
      <c r="R557" s="324"/>
      <c r="S557" s="324"/>
      <c r="T557" s="324"/>
      <c r="U557" s="324"/>
      <c r="V557" s="324"/>
      <c r="W557" s="324"/>
      <c r="X557" s="324"/>
      <c r="Y557" s="324"/>
      <c r="Z557" s="324"/>
      <c r="AA557" s="325"/>
    </row>
    <row r="558" spans="1:27" ht="27.95" customHeight="1" thickTop="1" x14ac:dyDescent="0.25">
      <c r="A558" s="568" t="s">
        <v>348</v>
      </c>
      <c r="B558" s="326" t="s">
        <v>255</v>
      </c>
      <c r="C558" s="327"/>
      <c r="D558" s="328"/>
      <c r="E558" s="328"/>
      <c r="F558" s="328"/>
      <c r="G558" s="328"/>
      <c r="H558" s="328"/>
      <c r="I558" s="328"/>
      <c r="J558" s="328"/>
      <c r="K558" s="328"/>
      <c r="L558" s="328"/>
      <c r="M558" s="328"/>
      <c r="N558" s="328"/>
      <c r="O558" s="328"/>
      <c r="P558" s="328"/>
      <c r="Q558" s="328"/>
      <c r="R558" s="328"/>
      <c r="S558" s="328"/>
      <c r="T558" s="328"/>
      <c r="U558" s="328"/>
      <c r="V558" s="328"/>
      <c r="W558" s="328"/>
      <c r="X558" s="328"/>
      <c r="Y558" s="328"/>
      <c r="Z558" s="328"/>
      <c r="AA558" s="329"/>
    </row>
    <row r="559" spans="1:27" ht="27.95" customHeight="1" x14ac:dyDescent="0.25">
      <c r="A559" s="566"/>
      <c r="B559" s="318" t="s">
        <v>346</v>
      </c>
      <c r="C559" s="319"/>
      <c r="D559" s="320"/>
      <c r="E559" s="320"/>
      <c r="F559" s="320"/>
      <c r="G559" s="320"/>
      <c r="H559" s="320"/>
      <c r="I559" s="320"/>
      <c r="J559" s="320"/>
      <c r="K559" s="320"/>
      <c r="L559" s="320"/>
      <c r="M559" s="320"/>
      <c r="N559" s="320"/>
      <c r="O559" s="320"/>
      <c r="P559" s="320"/>
      <c r="Q559" s="320"/>
      <c r="R559" s="320"/>
      <c r="S559" s="320"/>
      <c r="T559" s="320"/>
      <c r="U559" s="320"/>
      <c r="V559" s="320"/>
      <c r="W559" s="320"/>
      <c r="X559" s="320"/>
      <c r="Y559" s="320"/>
      <c r="Z559" s="320"/>
      <c r="AA559" s="321"/>
    </row>
    <row r="560" spans="1:27" ht="27.95" customHeight="1" thickBot="1" x14ac:dyDescent="0.3">
      <c r="A560" s="569"/>
      <c r="B560" s="311" t="s">
        <v>347</v>
      </c>
      <c r="C560" s="330"/>
      <c r="D560" s="331"/>
      <c r="E560" s="331"/>
      <c r="F560" s="331"/>
      <c r="G560" s="331"/>
      <c r="H560" s="331"/>
      <c r="I560" s="331"/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2"/>
    </row>
    <row r="561" spans="1:27" ht="27.95" customHeight="1" thickTop="1" x14ac:dyDescent="0.25">
      <c r="A561" s="565" t="s">
        <v>349</v>
      </c>
      <c r="B561" s="308" t="s">
        <v>255</v>
      </c>
      <c r="C561" s="315"/>
      <c r="D561" s="316"/>
      <c r="E561" s="316"/>
      <c r="F561" s="316"/>
      <c r="G561" s="316"/>
      <c r="H561" s="316"/>
      <c r="I561" s="316"/>
      <c r="J561" s="316"/>
      <c r="K561" s="316"/>
      <c r="L561" s="316"/>
      <c r="M561" s="316"/>
      <c r="N561" s="316"/>
      <c r="O561" s="316"/>
      <c r="P561" s="316"/>
      <c r="Q561" s="316"/>
      <c r="R561" s="316"/>
      <c r="S561" s="316"/>
      <c r="T561" s="316"/>
      <c r="U561" s="316"/>
      <c r="V561" s="316"/>
      <c r="W561" s="316"/>
      <c r="X561" s="316"/>
      <c r="Y561" s="316"/>
      <c r="Z561" s="316"/>
      <c r="AA561" s="317"/>
    </row>
    <row r="562" spans="1:27" ht="27.95" customHeight="1" x14ac:dyDescent="0.25">
      <c r="A562" s="566"/>
      <c r="B562" s="318" t="s">
        <v>346</v>
      </c>
      <c r="C562" s="319"/>
      <c r="D562" s="320"/>
      <c r="E562" s="320"/>
      <c r="F562" s="320"/>
      <c r="G562" s="320"/>
      <c r="H562" s="320"/>
      <c r="I562" s="320"/>
      <c r="J562" s="320"/>
      <c r="K562" s="320"/>
      <c r="L562" s="320"/>
      <c r="M562" s="320"/>
      <c r="N562" s="320"/>
      <c r="O562" s="320"/>
      <c r="P562" s="320"/>
      <c r="Q562" s="320"/>
      <c r="R562" s="320"/>
      <c r="S562" s="320"/>
      <c r="T562" s="320"/>
      <c r="U562" s="320"/>
      <c r="V562" s="320"/>
      <c r="W562" s="320"/>
      <c r="X562" s="320"/>
      <c r="Y562" s="320"/>
      <c r="Z562" s="320"/>
      <c r="AA562" s="321"/>
    </row>
    <row r="563" spans="1:27" ht="27.95" customHeight="1" thickBot="1" x14ac:dyDescent="0.3">
      <c r="A563" s="567"/>
      <c r="B563" s="322" t="s">
        <v>347</v>
      </c>
      <c r="C563" s="323"/>
      <c r="D563" s="324"/>
      <c r="E563" s="324"/>
      <c r="F563" s="324"/>
      <c r="G563" s="324"/>
      <c r="H563" s="324"/>
      <c r="I563" s="324"/>
      <c r="J563" s="324"/>
      <c r="K563" s="324"/>
      <c r="L563" s="324"/>
      <c r="M563" s="324"/>
      <c r="N563" s="324"/>
      <c r="O563" s="324"/>
      <c r="P563" s="324"/>
      <c r="Q563" s="324"/>
      <c r="R563" s="324"/>
      <c r="S563" s="324"/>
      <c r="T563" s="324"/>
      <c r="U563" s="324"/>
      <c r="V563" s="324"/>
      <c r="W563" s="324"/>
      <c r="X563" s="324"/>
      <c r="Y563" s="324"/>
      <c r="Z563" s="324"/>
      <c r="AA563" s="325"/>
    </row>
    <row r="564" spans="1:27" ht="17.100000000000001" customHeight="1" thickTop="1" x14ac:dyDescent="0.25">
      <c r="A564" s="307" t="s">
        <v>352</v>
      </c>
    </row>
    <row r="565" spans="1:27" ht="17.100000000000001" customHeight="1" x14ac:dyDescent="0.25">
      <c r="A565" s="333" t="s">
        <v>353</v>
      </c>
    </row>
    <row r="566" spans="1:27" ht="17.100000000000001" customHeight="1" x14ac:dyDescent="0.25">
      <c r="A566" s="333" t="s">
        <v>354</v>
      </c>
    </row>
    <row r="567" spans="1:27" ht="17.100000000000001" customHeight="1" x14ac:dyDescent="0.25">
      <c r="A567" s="307" t="s">
        <v>355</v>
      </c>
    </row>
    <row r="568" spans="1:27" ht="17.100000000000001" customHeight="1" x14ac:dyDescent="0.25">
      <c r="A568" s="307" t="s">
        <v>356</v>
      </c>
    </row>
    <row r="569" spans="1:27" ht="17.100000000000001" customHeight="1" x14ac:dyDescent="0.25">
      <c r="A569" s="307" t="s">
        <v>350</v>
      </c>
    </row>
    <row r="570" spans="1:27" ht="17.100000000000001" customHeight="1" thickBot="1" x14ac:dyDescent="0.3">
      <c r="A570" s="307" t="s">
        <v>351</v>
      </c>
    </row>
    <row r="571" spans="1:27" ht="41.25" thickTop="1" thickBot="1" x14ac:dyDescent="0.3">
      <c r="A571" s="304" t="s">
        <v>306</v>
      </c>
      <c r="B571" s="305"/>
      <c r="C571" s="305"/>
      <c r="D571" s="305"/>
      <c r="E571" s="305"/>
      <c r="F571" s="305"/>
      <c r="G571" s="305"/>
      <c r="H571" s="305"/>
      <c r="I571" s="305"/>
      <c r="J571" s="305"/>
      <c r="K571" s="305"/>
      <c r="L571" s="305"/>
      <c r="M571" s="305"/>
      <c r="N571" s="305"/>
      <c r="O571" s="305"/>
      <c r="P571" s="305"/>
      <c r="Q571" s="305"/>
      <c r="R571" s="305"/>
      <c r="S571" s="305"/>
      <c r="T571" s="305"/>
      <c r="U571" s="305"/>
      <c r="V571" s="305"/>
      <c r="W571" s="305"/>
      <c r="X571" s="305"/>
      <c r="Y571" s="305"/>
      <c r="Z571" s="305"/>
      <c r="AA571" s="306"/>
    </row>
    <row r="572" spans="1:27" ht="20.100000000000001" customHeight="1" thickTop="1" x14ac:dyDescent="0.25">
      <c r="A572" s="570" t="s">
        <v>318</v>
      </c>
      <c r="B572" s="571"/>
      <c r="C572" s="309">
        <v>1</v>
      </c>
      <c r="D572" s="310">
        <v>2</v>
      </c>
      <c r="E572" s="310">
        <v>3</v>
      </c>
      <c r="F572" s="310">
        <v>4</v>
      </c>
      <c r="G572" s="310">
        <v>5</v>
      </c>
      <c r="H572" s="310">
        <v>6</v>
      </c>
      <c r="I572" s="310">
        <v>7</v>
      </c>
      <c r="J572" s="310">
        <v>8</v>
      </c>
      <c r="K572" s="310">
        <v>9</v>
      </c>
      <c r="L572" s="310">
        <v>10</v>
      </c>
      <c r="M572" s="310">
        <v>11</v>
      </c>
      <c r="N572" s="310">
        <v>12</v>
      </c>
      <c r="O572" s="310">
        <v>13</v>
      </c>
      <c r="P572" s="310">
        <v>14</v>
      </c>
      <c r="Q572" s="310">
        <v>15</v>
      </c>
      <c r="R572" s="310">
        <v>16</v>
      </c>
      <c r="S572" s="310">
        <v>17</v>
      </c>
      <c r="T572" s="310">
        <v>18</v>
      </c>
      <c r="U572" s="310">
        <v>19</v>
      </c>
      <c r="V572" s="310">
        <v>20</v>
      </c>
      <c r="W572" s="310">
        <v>21</v>
      </c>
      <c r="X572" s="310">
        <v>22</v>
      </c>
      <c r="Y572" s="310">
        <v>23</v>
      </c>
      <c r="Z572" s="310">
        <v>24</v>
      </c>
      <c r="AA572" s="308">
        <v>25</v>
      </c>
    </row>
    <row r="573" spans="1:27" ht="120" customHeight="1" thickBot="1" x14ac:dyDescent="0.3">
      <c r="A573" s="572" t="s">
        <v>319</v>
      </c>
      <c r="B573" s="573"/>
      <c r="C573" s="312" t="s">
        <v>320</v>
      </c>
      <c r="D573" s="313" t="s">
        <v>321</v>
      </c>
      <c r="E573" s="313" t="s">
        <v>322</v>
      </c>
      <c r="F573" s="313" t="s">
        <v>323</v>
      </c>
      <c r="G573" s="313" t="s">
        <v>324</v>
      </c>
      <c r="H573" s="313" t="s">
        <v>325</v>
      </c>
      <c r="I573" s="313" t="s">
        <v>326</v>
      </c>
      <c r="J573" s="313" t="s">
        <v>327</v>
      </c>
      <c r="K573" s="313" t="s">
        <v>328</v>
      </c>
      <c r="L573" s="313" t="s">
        <v>329</v>
      </c>
      <c r="M573" s="313" t="s">
        <v>330</v>
      </c>
      <c r="N573" s="313" t="s">
        <v>331</v>
      </c>
      <c r="O573" s="313" t="s">
        <v>332</v>
      </c>
      <c r="P573" s="313" t="s">
        <v>333</v>
      </c>
      <c r="Q573" s="313" t="s">
        <v>334</v>
      </c>
      <c r="R573" s="313" t="s">
        <v>335</v>
      </c>
      <c r="S573" s="313" t="s">
        <v>336</v>
      </c>
      <c r="T573" s="313" t="s">
        <v>337</v>
      </c>
      <c r="U573" s="313" t="s">
        <v>338</v>
      </c>
      <c r="V573" s="313" t="s">
        <v>339</v>
      </c>
      <c r="W573" s="313" t="s">
        <v>340</v>
      </c>
      <c r="X573" s="313" t="s">
        <v>341</v>
      </c>
      <c r="Y573" s="313" t="s">
        <v>342</v>
      </c>
      <c r="Z573" s="313" t="s">
        <v>343</v>
      </c>
      <c r="AA573" s="314" t="s">
        <v>344</v>
      </c>
    </row>
    <row r="574" spans="1:27" ht="27.95" customHeight="1" thickTop="1" x14ac:dyDescent="0.25">
      <c r="A574" s="565" t="s">
        <v>345</v>
      </c>
      <c r="B574" s="308" t="s">
        <v>255</v>
      </c>
      <c r="C574" s="315"/>
      <c r="D574" s="316"/>
      <c r="E574" s="316"/>
      <c r="F574" s="316"/>
      <c r="G574" s="316"/>
      <c r="H574" s="316"/>
      <c r="I574" s="316"/>
      <c r="J574" s="316"/>
      <c r="K574" s="316"/>
      <c r="L574" s="316"/>
      <c r="M574" s="316"/>
      <c r="N574" s="316"/>
      <c r="O574" s="316"/>
      <c r="P574" s="316"/>
      <c r="Q574" s="316"/>
      <c r="R574" s="316"/>
      <c r="S574" s="316"/>
      <c r="T574" s="316"/>
      <c r="U574" s="316"/>
      <c r="V574" s="316"/>
      <c r="W574" s="316"/>
      <c r="X574" s="316"/>
      <c r="Y574" s="316"/>
      <c r="Z574" s="316"/>
      <c r="AA574" s="317"/>
    </row>
    <row r="575" spans="1:27" ht="27.95" customHeight="1" x14ac:dyDescent="0.25">
      <c r="A575" s="566"/>
      <c r="B575" s="318" t="s">
        <v>346</v>
      </c>
      <c r="C575" s="319"/>
      <c r="D575" s="320"/>
      <c r="E575" s="320"/>
      <c r="F575" s="320"/>
      <c r="G575" s="320"/>
      <c r="H575" s="320"/>
      <c r="I575" s="320"/>
      <c r="J575" s="320"/>
      <c r="K575" s="320"/>
      <c r="L575" s="320"/>
      <c r="M575" s="320"/>
      <c r="N575" s="320"/>
      <c r="O575" s="320"/>
      <c r="P575" s="320"/>
      <c r="Q575" s="320"/>
      <c r="R575" s="320"/>
      <c r="S575" s="320"/>
      <c r="T575" s="320"/>
      <c r="U575" s="320"/>
      <c r="V575" s="320"/>
      <c r="W575" s="320"/>
      <c r="X575" s="320"/>
      <c r="Y575" s="320"/>
      <c r="Z575" s="320"/>
      <c r="AA575" s="321"/>
    </row>
    <row r="576" spans="1:27" ht="27.95" customHeight="1" thickBot="1" x14ac:dyDescent="0.3">
      <c r="A576" s="567"/>
      <c r="B576" s="322" t="s">
        <v>347</v>
      </c>
      <c r="C576" s="323"/>
      <c r="D576" s="324"/>
      <c r="E576" s="324"/>
      <c r="F576" s="324"/>
      <c r="G576" s="324"/>
      <c r="H576" s="324"/>
      <c r="I576" s="324"/>
      <c r="J576" s="324"/>
      <c r="K576" s="324"/>
      <c r="L576" s="324"/>
      <c r="M576" s="324"/>
      <c r="N576" s="324"/>
      <c r="O576" s="324"/>
      <c r="P576" s="324"/>
      <c r="Q576" s="324"/>
      <c r="R576" s="324"/>
      <c r="S576" s="324"/>
      <c r="T576" s="324"/>
      <c r="U576" s="324"/>
      <c r="V576" s="324"/>
      <c r="W576" s="324"/>
      <c r="X576" s="324"/>
      <c r="Y576" s="324"/>
      <c r="Z576" s="324"/>
      <c r="AA576" s="325"/>
    </row>
    <row r="577" spans="1:27" ht="27.95" customHeight="1" thickTop="1" x14ac:dyDescent="0.25">
      <c r="A577" s="568" t="s">
        <v>348</v>
      </c>
      <c r="B577" s="326" t="s">
        <v>255</v>
      </c>
      <c r="C577" s="327"/>
      <c r="D577" s="328"/>
      <c r="E577" s="328"/>
      <c r="F577" s="328"/>
      <c r="G577" s="328"/>
      <c r="H577" s="328"/>
      <c r="I577" s="328"/>
      <c r="J577" s="328"/>
      <c r="K577" s="328"/>
      <c r="L577" s="328"/>
      <c r="M577" s="328"/>
      <c r="N577" s="328"/>
      <c r="O577" s="328"/>
      <c r="P577" s="328"/>
      <c r="Q577" s="328"/>
      <c r="R577" s="328"/>
      <c r="S577" s="328"/>
      <c r="T577" s="328"/>
      <c r="U577" s="328"/>
      <c r="V577" s="328"/>
      <c r="W577" s="328"/>
      <c r="X577" s="328"/>
      <c r="Y577" s="328"/>
      <c r="Z577" s="328"/>
      <c r="AA577" s="329"/>
    </row>
    <row r="578" spans="1:27" ht="27.95" customHeight="1" x14ac:dyDescent="0.25">
      <c r="A578" s="566"/>
      <c r="B578" s="318" t="s">
        <v>346</v>
      </c>
      <c r="C578" s="319"/>
      <c r="D578" s="320"/>
      <c r="E578" s="320"/>
      <c r="F578" s="320"/>
      <c r="G578" s="320"/>
      <c r="H578" s="320"/>
      <c r="I578" s="320"/>
      <c r="J578" s="320"/>
      <c r="K578" s="320"/>
      <c r="L578" s="320"/>
      <c r="M578" s="320"/>
      <c r="N578" s="320"/>
      <c r="O578" s="320"/>
      <c r="P578" s="320"/>
      <c r="Q578" s="320"/>
      <c r="R578" s="320"/>
      <c r="S578" s="320"/>
      <c r="T578" s="320"/>
      <c r="U578" s="320"/>
      <c r="V578" s="320"/>
      <c r="W578" s="320"/>
      <c r="X578" s="320"/>
      <c r="Y578" s="320"/>
      <c r="Z578" s="320"/>
      <c r="AA578" s="321"/>
    </row>
    <row r="579" spans="1:27" ht="27.95" customHeight="1" thickBot="1" x14ac:dyDescent="0.3">
      <c r="A579" s="569"/>
      <c r="B579" s="311" t="s">
        <v>347</v>
      </c>
      <c r="C579" s="330"/>
      <c r="D579" s="331"/>
      <c r="E579" s="331"/>
      <c r="F579" s="331"/>
      <c r="G579" s="331"/>
      <c r="H579" s="331"/>
      <c r="I579" s="331"/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2"/>
    </row>
    <row r="580" spans="1:27" ht="27.95" customHeight="1" thickTop="1" x14ac:dyDescent="0.25">
      <c r="A580" s="565" t="s">
        <v>349</v>
      </c>
      <c r="B580" s="308" t="s">
        <v>255</v>
      </c>
      <c r="C580" s="315"/>
      <c r="D580" s="316"/>
      <c r="E580" s="316"/>
      <c r="F580" s="316"/>
      <c r="G580" s="316"/>
      <c r="H580" s="316"/>
      <c r="I580" s="316"/>
      <c r="J580" s="316"/>
      <c r="K580" s="316"/>
      <c r="L580" s="316"/>
      <c r="M580" s="316"/>
      <c r="N580" s="316"/>
      <c r="O580" s="316"/>
      <c r="P580" s="316"/>
      <c r="Q580" s="316"/>
      <c r="R580" s="316"/>
      <c r="S580" s="316"/>
      <c r="T580" s="316"/>
      <c r="U580" s="316"/>
      <c r="V580" s="316"/>
      <c r="W580" s="316"/>
      <c r="X580" s="316"/>
      <c r="Y580" s="316"/>
      <c r="Z580" s="316"/>
      <c r="AA580" s="317"/>
    </row>
    <row r="581" spans="1:27" ht="27.95" customHeight="1" x14ac:dyDescent="0.25">
      <c r="A581" s="566"/>
      <c r="B581" s="318" t="s">
        <v>346</v>
      </c>
      <c r="C581" s="319"/>
      <c r="D581" s="320"/>
      <c r="E581" s="320"/>
      <c r="F581" s="320"/>
      <c r="G581" s="320"/>
      <c r="H581" s="320"/>
      <c r="I581" s="320"/>
      <c r="J581" s="320"/>
      <c r="K581" s="320"/>
      <c r="L581" s="320"/>
      <c r="M581" s="320"/>
      <c r="N581" s="320"/>
      <c r="O581" s="320"/>
      <c r="P581" s="320"/>
      <c r="Q581" s="320"/>
      <c r="R581" s="320"/>
      <c r="S581" s="320"/>
      <c r="T581" s="320"/>
      <c r="U581" s="320"/>
      <c r="V581" s="320"/>
      <c r="W581" s="320"/>
      <c r="X581" s="320"/>
      <c r="Y581" s="320"/>
      <c r="Z581" s="320"/>
      <c r="AA581" s="321"/>
    </row>
    <row r="582" spans="1:27" ht="27.95" customHeight="1" thickBot="1" x14ac:dyDescent="0.3">
      <c r="A582" s="567"/>
      <c r="B582" s="322" t="s">
        <v>347</v>
      </c>
      <c r="C582" s="323"/>
      <c r="D582" s="324"/>
      <c r="E582" s="324"/>
      <c r="F582" s="324"/>
      <c r="G582" s="324"/>
      <c r="H582" s="324"/>
      <c r="I582" s="324"/>
      <c r="J582" s="324"/>
      <c r="K582" s="324"/>
      <c r="L582" s="324"/>
      <c r="M582" s="324"/>
      <c r="N582" s="324"/>
      <c r="O582" s="324"/>
      <c r="P582" s="324"/>
      <c r="Q582" s="324"/>
      <c r="R582" s="324"/>
      <c r="S582" s="324"/>
      <c r="T582" s="324"/>
      <c r="U582" s="324"/>
      <c r="V582" s="324"/>
      <c r="W582" s="324"/>
      <c r="X582" s="324"/>
      <c r="Y582" s="324"/>
      <c r="Z582" s="324"/>
      <c r="AA582" s="325"/>
    </row>
    <row r="583" spans="1:27" ht="17.100000000000001" customHeight="1" thickTop="1" x14ac:dyDescent="0.25">
      <c r="A583" s="307" t="s">
        <v>352</v>
      </c>
    </row>
    <row r="584" spans="1:27" ht="17.100000000000001" customHeight="1" x14ac:dyDescent="0.25">
      <c r="A584" s="333" t="s">
        <v>353</v>
      </c>
    </row>
    <row r="585" spans="1:27" ht="17.100000000000001" customHeight="1" x14ac:dyDescent="0.25">
      <c r="A585" s="333" t="s">
        <v>354</v>
      </c>
    </row>
    <row r="586" spans="1:27" ht="17.100000000000001" customHeight="1" x14ac:dyDescent="0.25">
      <c r="A586" s="307" t="s">
        <v>355</v>
      </c>
    </row>
    <row r="587" spans="1:27" ht="17.100000000000001" customHeight="1" x14ac:dyDescent="0.25">
      <c r="A587" s="307" t="s">
        <v>356</v>
      </c>
    </row>
    <row r="588" spans="1:27" ht="17.100000000000001" customHeight="1" x14ac:dyDescent="0.25">
      <c r="A588" s="307" t="s">
        <v>350</v>
      </c>
    </row>
    <row r="589" spans="1:27" ht="17.100000000000001" customHeight="1" thickBot="1" x14ac:dyDescent="0.3">
      <c r="A589" s="307" t="s">
        <v>351</v>
      </c>
    </row>
    <row r="590" spans="1:27" ht="41.25" thickTop="1" thickBot="1" x14ac:dyDescent="0.3">
      <c r="A590" s="304" t="s">
        <v>307</v>
      </c>
      <c r="B590" s="305"/>
      <c r="C590" s="305"/>
      <c r="D590" s="305"/>
      <c r="E590" s="305"/>
      <c r="F590" s="305"/>
      <c r="G590" s="305"/>
      <c r="H590" s="305"/>
      <c r="I590" s="305"/>
      <c r="J590" s="305"/>
      <c r="K590" s="305"/>
      <c r="L590" s="305"/>
      <c r="M590" s="305"/>
      <c r="N590" s="305"/>
      <c r="O590" s="305"/>
      <c r="P590" s="305"/>
      <c r="Q590" s="305"/>
      <c r="R590" s="305"/>
      <c r="S590" s="305"/>
      <c r="T590" s="305"/>
      <c r="U590" s="305"/>
      <c r="V590" s="305"/>
      <c r="W590" s="305"/>
      <c r="X590" s="305"/>
      <c r="Y590" s="305"/>
      <c r="Z590" s="305"/>
      <c r="AA590" s="306"/>
    </row>
    <row r="591" spans="1:27" ht="20.100000000000001" customHeight="1" thickTop="1" x14ac:dyDescent="0.25">
      <c r="A591" s="570" t="s">
        <v>318</v>
      </c>
      <c r="B591" s="571"/>
      <c r="C591" s="309">
        <v>1</v>
      </c>
      <c r="D591" s="310">
        <v>2</v>
      </c>
      <c r="E591" s="310">
        <v>3</v>
      </c>
      <c r="F591" s="310">
        <v>4</v>
      </c>
      <c r="G591" s="310">
        <v>5</v>
      </c>
      <c r="H591" s="310">
        <v>6</v>
      </c>
      <c r="I591" s="310">
        <v>7</v>
      </c>
      <c r="J591" s="310">
        <v>8</v>
      </c>
      <c r="K591" s="310">
        <v>9</v>
      </c>
      <c r="L591" s="310">
        <v>10</v>
      </c>
      <c r="M591" s="310">
        <v>11</v>
      </c>
      <c r="N591" s="310">
        <v>12</v>
      </c>
      <c r="O591" s="310">
        <v>13</v>
      </c>
      <c r="P591" s="310">
        <v>14</v>
      </c>
      <c r="Q591" s="310">
        <v>15</v>
      </c>
      <c r="R591" s="310">
        <v>16</v>
      </c>
      <c r="S591" s="310">
        <v>17</v>
      </c>
      <c r="T591" s="310">
        <v>18</v>
      </c>
      <c r="U591" s="310">
        <v>19</v>
      </c>
      <c r="V591" s="310">
        <v>20</v>
      </c>
      <c r="W591" s="310">
        <v>21</v>
      </c>
      <c r="X591" s="310">
        <v>22</v>
      </c>
      <c r="Y591" s="310">
        <v>23</v>
      </c>
      <c r="Z591" s="310">
        <v>24</v>
      </c>
      <c r="AA591" s="308">
        <v>25</v>
      </c>
    </row>
    <row r="592" spans="1:27" ht="120" customHeight="1" thickBot="1" x14ac:dyDescent="0.3">
      <c r="A592" s="572" t="s">
        <v>319</v>
      </c>
      <c r="B592" s="573"/>
      <c r="C592" s="312" t="s">
        <v>320</v>
      </c>
      <c r="D592" s="313" t="s">
        <v>321</v>
      </c>
      <c r="E592" s="313" t="s">
        <v>322</v>
      </c>
      <c r="F592" s="313" t="s">
        <v>323</v>
      </c>
      <c r="G592" s="313" t="s">
        <v>324</v>
      </c>
      <c r="H592" s="313" t="s">
        <v>325</v>
      </c>
      <c r="I592" s="313" t="s">
        <v>326</v>
      </c>
      <c r="J592" s="313" t="s">
        <v>327</v>
      </c>
      <c r="K592" s="313" t="s">
        <v>328</v>
      </c>
      <c r="L592" s="313" t="s">
        <v>329</v>
      </c>
      <c r="M592" s="313" t="s">
        <v>330</v>
      </c>
      <c r="N592" s="313" t="s">
        <v>331</v>
      </c>
      <c r="O592" s="313" t="s">
        <v>332</v>
      </c>
      <c r="P592" s="313" t="s">
        <v>333</v>
      </c>
      <c r="Q592" s="313" t="s">
        <v>334</v>
      </c>
      <c r="R592" s="313" t="s">
        <v>335</v>
      </c>
      <c r="S592" s="313" t="s">
        <v>336</v>
      </c>
      <c r="T592" s="313" t="s">
        <v>337</v>
      </c>
      <c r="U592" s="313" t="s">
        <v>338</v>
      </c>
      <c r="V592" s="313" t="s">
        <v>339</v>
      </c>
      <c r="W592" s="313" t="s">
        <v>340</v>
      </c>
      <c r="X592" s="313" t="s">
        <v>341</v>
      </c>
      <c r="Y592" s="313" t="s">
        <v>342</v>
      </c>
      <c r="Z592" s="313" t="s">
        <v>343</v>
      </c>
      <c r="AA592" s="314" t="s">
        <v>344</v>
      </c>
    </row>
    <row r="593" spans="1:27" ht="27.95" customHeight="1" thickTop="1" x14ac:dyDescent="0.25">
      <c r="A593" s="565" t="s">
        <v>345</v>
      </c>
      <c r="B593" s="308" t="s">
        <v>255</v>
      </c>
      <c r="C593" s="315"/>
      <c r="D593" s="316"/>
      <c r="E593" s="316"/>
      <c r="F593" s="316"/>
      <c r="G593" s="316"/>
      <c r="H593" s="316"/>
      <c r="I593" s="316"/>
      <c r="J593" s="316"/>
      <c r="K593" s="316"/>
      <c r="L593" s="316"/>
      <c r="M593" s="316"/>
      <c r="N593" s="316"/>
      <c r="O593" s="316"/>
      <c r="P593" s="316"/>
      <c r="Q593" s="316"/>
      <c r="R593" s="316"/>
      <c r="S593" s="316"/>
      <c r="T593" s="316"/>
      <c r="U593" s="316"/>
      <c r="V593" s="316"/>
      <c r="W593" s="316"/>
      <c r="X593" s="316"/>
      <c r="Y593" s="316"/>
      <c r="Z593" s="316"/>
      <c r="AA593" s="317"/>
    </row>
    <row r="594" spans="1:27" ht="27.95" customHeight="1" x14ac:dyDescent="0.25">
      <c r="A594" s="566"/>
      <c r="B594" s="318" t="s">
        <v>346</v>
      </c>
      <c r="C594" s="319"/>
      <c r="D594" s="320"/>
      <c r="E594" s="320"/>
      <c r="F594" s="320"/>
      <c r="G594" s="320"/>
      <c r="H594" s="320"/>
      <c r="I594" s="320"/>
      <c r="J594" s="320"/>
      <c r="K594" s="320"/>
      <c r="L594" s="320"/>
      <c r="M594" s="320"/>
      <c r="N594" s="320"/>
      <c r="O594" s="320"/>
      <c r="P594" s="320"/>
      <c r="Q594" s="320"/>
      <c r="R594" s="320"/>
      <c r="S594" s="320"/>
      <c r="T594" s="320"/>
      <c r="U594" s="320"/>
      <c r="V594" s="320"/>
      <c r="W594" s="320"/>
      <c r="X594" s="320"/>
      <c r="Y594" s="320"/>
      <c r="Z594" s="320"/>
      <c r="AA594" s="321"/>
    </row>
    <row r="595" spans="1:27" ht="27.95" customHeight="1" thickBot="1" x14ac:dyDescent="0.3">
      <c r="A595" s="567"/>
      <c r="B595" s="322" t="s">
        <v>347</v>
      </c>
      <c r="C595" s="323"/>
      <c r="D595" s="324"/>
      <c r="E595" s="324"/>
      <c r="F595" s="324"/>
      <c r="G595" s="324"/>
      <c r="H595" s="324"/>
      <c r="I595" s="324"/>
      <c r="J595" s="324"/>
      <c r="K595" s="324"/>
      <c r="L595" s="324"/>
      <c r="M595" s="324"/>
      <c r="N595" s="324"/>
      <c r="O595" s="324"/>
      <c r="P595" s="324"/>
      <c r="Q595" s="324"/>
      <c r="R595" s="324"/>
      <c r="S595" s="324"/>
      <c r="T595" s="324"/>
      <c r="U595" s="324"/>
      <c r="V595" s="324"/>
      <c r="W595" s="324"/>
      <c r="X595" s="324"/>
      <c r="Y595" s="324"/>
      <c r="Z595" s="324"/>
      <c r="AA595" s="325"/>
    </row>
    <row r="596" spans="1:27" ht="27.95" customHeight="1" thickTop="1" x14ac:dyDescent="0.25">
      <c r="A596" s="568" t="s">
        <v>348</v>
      </c>
      <c r="B596" s="326" t="s">
        <v>255</v>
      </c>
      <c r="C596" s="327"/>
      <c r="D596" s="328"/>
      <c r="E596" s="328"/>
      <c r="F596" s="328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  <c r="T596" s="328"/>
      <c r="U596" s="328"/>
      <c r="V596" s="328"/>
      <c r="W596" s="328"/>
      <c r="X596" s="328"/>
      <c r="Y596" s="328"/>
      <c r="Z596" s="328"/>
      <c r="AA596" s="329"/>
    </row>
    <row r="597" spans="1:27" ht="27.95" customHeight="1" x14ac:dyDescent="0.25">
      <c r="A597" s="566"/>
      <c r="B597" s="318" t="s">
        <v>346</v>
      </c>
      <c r="C597" s="319"/>
      <c r="D597" s="320"/>
      <c r="E597" s="320"/>
      <c r="F597" s="320"/>
      <c r="G597" s="320"/>
      <c r="H597" s="320"/>
      <c r="I597" s="320"/>
      <c r="J597" s="320"/>
      <c r="K597" s="320"/>
      <c r="L597" s="320"/>
      <c r="M597" s="320"/>
      <c r="N597" s="320"/>
      <c r="O597" s="320"/>
      <c r="P597" s="320"/>
      <c r="Q597" s="320"/>
      <c r="R597" s="320"/>
      <c r="S597" s="320"/>
      <c r="T597" s="320"/>
      <c r="U597" s="320"/>
      <c r="V597" s="320"/>
      <c r="W597" s="320"/>
      <c r="X597" s="320"/>
      <c r="Y597" s="320"/>
      <c r="Z597" s="320"/>
      <c r="AA597" s="321"/>
    </row>
    <row r="598" spans="1:27" ht="27.95" customHeight="1" thickBot="1" x14ac:dyDescent="0.3">
      <c r="A598" s="569"/>
      <c r="B598" s="311" t="s">
        <v>347</v>
      </c>
      <c r="C598" s="330"/>
      <c r="D598" s="331"/>
      <c r="E598" s="331"/>
      <c r="F598" s="331"/>
      <c r="G598" s="331"/>
      <c r="H598" s="331"/>
      <c r="I598" s="331"/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2"/>
    </row>
    <row r="599" spans="1:27" ht="27.95" customHeight="1" thickTop="1" x14ac:dyDescent="0.25">
      <c r="A599" s="565" t="s">
        <v>349</v>
      </c>
      <c r="B599" s="308" t="s">
        <v>255</v>
      </c>
      <c r="C599" s="315"/>
      <c r="D599" s="316"/>
      <c r="E599" s="316"/>
      <c r="F599" s="316"/>
      <c r="G599" s="316"/>
      <c r="H599" s="316"/>
      <c r="I599" s="316"/>
      <c r="J599" s="316"/>
      <c r="K599" s="316"/>
      <c r="L599" s="316"/>
      <c r="M599" s="316"/>
      <c r="N599" s="316"/>
      <c r="O599" s="316"/>
      <c r="P599" s="316"/>
      <c r="Q599" s="316"/>
      <c r="R599" s="316"/>
      <c r="S599" s="316"/>
      <c r="T599" s="316"/>
      <c r="U599" s="316"/>
      <c r="V599" s="316"/>
      <c r="W599" s="316"/>
      <c r="X599" s="316"/>
      <c r="Y599" s="316"/>
      <c r="Z599" s="316"/>
      <c r="AA599" s="317"/>
    </row>
    <row r="600" spans="1:27" ht="27.95" customHeight="1" x14ac:dyDescent="0.25">
      <c r="A600" s="566"/>
      <c r="B600" s="318" t="s">
        <v>346</v>
      </c>
      <c r="C600" s="319"/>
      <c r="D600" s="320"/>
      <c r="E600" s="320"/>
      <c r="F600" s="320"/>
      <c r="G600" s="320"/>
      <c r="H600" s="320"/>
      <c r="I600" s="320"/>
      <c r="J600" s="320"/>
      <c r="K600" s="320"/>
      <c r="L600" s="320"/>
      <c r="M600" s="320"/>
      <c r="N600" s="320"/>
      <c r="O600" s="320"/>
      <c r="P600" s="320"/>
      <c r="Q600" s="320"/>
      <c r="R600" s="320"/>
      <c r="S600" s="320"/>
      <c r="T600" s="320"/>
      <c r="U600" s="320"/>
      <c r="V600" s="320"/>
      <c r="W600" s="320"/>
      <c r="X600" s="320"/>
      <c r="Y600" s="320"/>
      <c r="Z600" s="320"/>
      <c r="AA600" s="321"/>
    </row>
    <row r="601" spans="1:27" ht="27.95" customHeight="1" thickBot="1" x14ac:dyDescent="0.3">
      <c r="A601" s="567"/>
      <c r="B601" s="322" t="s">
        <v>347</v>
      </c>
      <c r="C601" s="323"/>
      <c r="D601" s="324"/>
      <c r="E601" s="324"/>
      <c r="F601" s="324"/>
      <c r="G601" s="324"/>
      <c r="H601" s="324"/>
      <c r="I601" s="324"/>
      <c r="J601" s="324"/>
      <c r="K601" s="324"/>
      <c r="L601" s="324"/>
      <c r="M601" s="324"/>
      <c r="N601" s="324"/>
      <c r="O601" s="324"/>
      <c r="P601" s="324"/>
      <c r="Q601" s="324"/>
      <c r="R601" s="324"/>
      <c r="S601" s="324"/>
      <c r="T601" s="324"/>
      <c r="U601" s="324"/>
      <c r="V601" s="324"/>
      <c r="W601" s="324"/>
      <c r="X601" s="324"/>
      <c r="Y601" s="324"/>
      <c r="Z601" s="324"/>
      <c r="AA601" s="325"/>
    </row>
    <row r="602" spans="1:27" ht="17.100000000000001" customHeight="1" thickTop="1" x14ac:dyDescent="0.25">
      <c r="A602" s="307" t="s">
        <v>352</v>
      </c>
    </row>
    <row r="603" spans="1:27" ht="17.100000000000001" customHeight="1" x14ac:dyDescent="0.25">
      <c r="A603" s="333" t="s">
        <v>353</v>
      </c>
    </row>
    <row r="604" spans="1:27" ht="17.100000000000001" customHeight="1" x14ac:dyDescent="0.25">
      <c r="A604" s="333" t="s">
        <v>354</v>
      </c>
    </row>
    <row r="605" spans="1:27" ht="17.100000000000001" customHeight="1" x14ac:dyDescent="0.25">
      <c r="A605" s="307" t="s">
        <v>355</v>
      </c>
    </row>
    <row r="606" spans="1:27" ht="17.100000000000001" customHeight="1" x14ac:dyDescent="0.25">
      <c r="A606" s="307" t="s">
        <v>356</v>
      </c>
    </row>
    <row r="607" spans="1:27" ht="17.100000000000001" customHeight="1" x14ac:dyDescent="0.25">
      <c r="A607" s="307" t="s">
        <v>350</v>
      </c>
    </row>
    <row r="608" spans="1:27" ht="17.100000000000001" customHeight="1" thickBot="1" x14ac:dyDescent="0.3">
      <c r="A608" s="307" t="s">
        <v>351</v>
      </c>
    </row>
    <row r="609" spans="1:27" ht="41.25" thickTop="1" thickBot="1" x14ac:dyDescent="0.3">
      <c r="A609" s="304" t="s">
        <v>308</v>
      </c>
      <c r="B609" s="305"/>
      <c r="C609" s="305"/>
      <c r="D609" s="305"/>
      <c r="E609" s="305"/>
      <c r="F609" s="305"/>
      <c r="G609" s="305"/>
      <c r="H609" s="305"/>
      <c r="I609" s="305"/>
      <c r="J609" s="305"/>
      <c r="K609" s="305"/>
      <c r="L609" s="305"/>
      <c r="M609" s="305"/>
      <c r="N609" s="305"/>
      <c r="O609" s="305"/>
      <c r="P609" s="305"/>
      <c r="Q609" s="305"/>
      <c r="R609" s="305"/>
      <c r="S609" s="305"/>
      <c r="T609" s="305"/>
      <c r="U609" s="305"/>
      <c r="V609" s="305"/>
      <c r="W609" s="305"/>
      <c r="X609" s="305"/>
      <c r="Y609" s="305"/>
      <c r="Z609" s="305"/>
      <c r="AA609" s="306"/>
    </row>
    <row r="610" spans="1:27" ht="20.100000000000001" customHeight="1" thickTop="1" x14ac:dyDescent="0.25">
      <c r="A610" s="570" t="s">
        <v>318</v>
      </c>
      <c r="B610" s="571"/>
      <c r="C610" s="309">
        <v>1</v>
      </c>
      <c r="D610" s="310">
        <v>2</v>
      </c>
      <c r="E610" s="310">
        <v>3</v>
      </c>
      <c r="F610" s="310">
        <v>4</v>
      </c>
      <c r="G610" s="310">
        <v>5</v>
      </c>
      <c r="H610" s="310">
        <v>6</v>
      </c>
      <c r="I610" s="310">
        <v>7</v>
      </c>
      <c r="J610" s="310">
        <v>8</v>
      </c>
      <c r="K610" s="310">
        <v>9</v>
      </c>
      <c r="L610" s="310">
        <v>10</v>
      </c>
      <c r="M610" s="310">
        <v>11</v>
      </c>
      <c r="N610" s="310">
        <v>12</v>
      </c>
      <c r="O610" s="310">
        <v>13</v>
      </c>
      <c r="P610" s="310">
        <v>14</v>
      </c>
      <c r="Q610" s="310">
        <v>15</v>
      </c>
      <c r="R610" s="310">
        <v>16</v>
      </c>
      <c r="S610" s="310">
        <v>17</v>
      </c>
      <c r="T610" s="310">
        <v>18</v>
      </c>
      <c r="U610" s="310">
        <v>19</v>
      </c>
      <c r="V610" s="310">
        <v>20</v>
      </c>
      <c r="W610" s="310">
        <v>21</v>
      </c>
      <c r="X610" s="310">
        <v>22</v>
      </c>
      <c r="Y610" s="310">
        <v>23</v>
      </c>
      <c r="Z610" s="310">
        <v>24</v>
      </c>
      <c r="AA610" s="308">
        <v>25</v>
      </c>
    </row>
    <row r="611" spans="1:27" ht="120" customHeight="1" thickBot="1" x14ac:dyDescent="0.3">
      <c r="A611" s="572" t="s">
        <v>319</v>
      </c>
      <c r="B611" s="573"/>
      <c r="C611" s="312" t="s">
        <v>320</v>
      </c>
      <c r="D611" s="313" t="s">
        <v>321</v>
      </c>
      <c r="E611" s="313" t="s">
        <v>322</v>
      </c>
      <c r="F611" s="313" t="s">
        <v>323</v>
      </c>
      <c r="G611" s="313" t="s">
        <v>324</v>
      </c>
      <c r="H611" s="313" t="s">
        <v>325</v>
      </c>
      <c r="I611" s="313" t="s">
        <v>326</v>
      </c>
      <c r="J611" s="313" t="s">
        <v>327</v>
      </c>
      <c r="K611" s="313" t="s">
        <v>328</v>
      </c>
      <c r="L611" s="313" t="s">
        <v>329</v>
      </c>
      <c r="M611" s="313" t="s">
        <v>330</v>
      </c>
      <c r="N611" s="313" t="s">
        <v>331</v>
      </c>
      <c r="O611" s="313" t="s">
        <v>332</v>
      </c>
      <c r="P611" s="313" t="s">
        <v>333</v>
      </c>
      <c r="Q611" s="313" t="s">
        <v>334</v>
      </c>
      <c r="R611" s="313" t="s">
        <v>335</v>
      </c>
      <c r="S611" s="313" t="s">
        <v>336</v>
      </c>
      <c r="T611" s="313" t="s">
        <v>337</v>
      </c>
      <c r="U611" s="313" t="s">
        <v>338</v>
      </c>
      <c r="V611" s="313" t="s">
        <v>339</v>
      </c>
      <c r="W611" s="313" t="s">
        <v>340</v>
      </c>
      <c r="X611" s="313" t="s">
        <v>341</v>
      </c>
      <c r="Y611" s="313" t="s">
        <v>342</v>
      </c>
      <c r="Z611" s="313" t="s">
        <v>343</v>
      </c>
      <c r="AA611" s="314" t="s">
        <v>344</v>
      </c>
    </row>
    <row r="612" spans="1:27" ht="27.95" customHeight="1" thickTop="1" x14ac:dyDescent="0.25">
      <c r="A612" s="565" t="s">
        <v>345</v>
      </c>
      <c r="B612" s="308" t="s">
        <v>255</v>
      </c>
      <c r="C612" s="315"/>
      <c r="D612" s="316"/>
      <c r="E612" s="316"/>
      <c r="F612" s="316"/>
      <c r="G612" s="316"/>
      <c r="H612" s="316"/>
      <c r="I612" s="316"/>
      <c r="J612" s="316"/>
      <c r="K612" s="316"/>
      <c r="L612" s="316"/>
      <c r="M612" s="316"/>
      <c r="N612" s="316"/>
      <c r="O612" s="316"/>
      <c r="P612" s="316"/>
      <c r="Q612" s="316"/>
      <c r="R612" s="316"/>
      <c r="S612" s="316"/>
      <c r="T612" s="316"/>
      <c r="U612" s="316"/>
      <c r="V612" s="316"/>
      <c r="W612" s="316"/>
      <c r="X612" s="316"/>
      <c r="Y612" s="316"/>
      <c r="Z612" s="316"/>
      <c r="AA612" s="317"/>
    </row>
    <row r="613" spans="1:27" ht="27.95" customHeight="1" x14ac:dyDescent="0.25">
      <c r="A613" s="566"/>
      <c r="B613" s="318" t="s">
        <v>346</v>
      </c>
      <c r="C613" s="319"/>
      <c r="D613" s="320"/>
      <c r="E613" s="320"/>
      <c r="F613" s="320"/>
      <c r="G613" s="320"/>
      <c r="H613" s="320"/>
      <c r="I613" s="320"/>
      <c r="J613" s="320"/>
      <c r="K613" s="320"/>
      <c r="L613" s="320"/>
      <c r="M613" s="320"/>
      <c r="N613" s="320"/>
      <c r="O613" s="320"/>
      <c r="P613" s="320"/>
      <c r="Q613" s="320"/>
      <c r="R613" s="320"/>
      <c r="S613" s="320"/>
      <c r="T613" s="320"/>
      <c r="U613" s="320"/>
      <c r="V613" s="320"/>
      <c r="W613" s="320"/>
      <c r="X613" s="320"/>
      <c r="Y613" s="320"/>
      <c r="Z613" s="320"/>
      <c r="AA613" s="321"/>
    </row>
    <row r="614" spans="1:27" ht="27.95" customHeight="1" thickBot="1" x14ac:dyDescent="0.3">
      <c r="A614" s="567"/>
      <c r="B614" s="322" t="s">
        <v>347</v>
      </c>
      <c r="C614" s="323"/>
      <c r="D614" s="324"/>
      <c r="E614" s="324"/>
      <c r="F614" s="324"/>
      <c r="G614" s="324"/>
      <c r="H614" s="324"/>
      <c r="I614" s="324"/>
      <c r="J614" s="324"/>
      <c r="K614" s="324"/>
      <c r="L614" s="324"/>
      <c r="M614" s="324"/>
      <c r="N614" s="324"/>
      <c r="O614" s="324"/>
      <c r="P614" s="324"/>
      <c r="Q614" s="324"/>
      <c r="R614" s="324"/>
      <c r="S614" s="324"/>
      <c r="T614" s="324"/>
      <c r="U614" s="324"/>
      <c r="V614" s="324"/>
      <c r="W614" s="324"/>
      <c r="X614" s="324"/>
      <c r="Y614" s="324"/>
      <c r="Z614" s="324"/>
      <c r="AA614" s="325"/>
    </row>
    <row r="615" spans="1:27" ht="27.95" customHeight="1" thickTop="1" x14ac:dyDescent="0.25">
      <c r="A615" s="568" t="s">
        <v>348</v>
      </c>
      <c r="B615" s="326" t="s">
        <v>255</v>
      </c>
      <c r="C615" s="327"/>
      <c r="D615" s="328"/>
      <c r="E615" s="328"/>
      <c r="F615" s="328"/>
      <c r="G615" s="328"/>
      <c r="H615" s="328"/>
      <c r="I615" s="328"/>
      <c r="J615" s="328"/>
      <c r="K615" s="328"/>
      <c r="L615" s="328"/>
      <c r="M615" s="328"/>
      <c r="N615" s="328"/>
      <c r="O615" s="328"/>
      <c r="P615" s="328"/>
      <c r="Q615" s="328"/>
      <c r="R615" s="328"/>
      <c r="S615" s="328"/>
      <c r="T615" s="328"/>
      <c r="U615" s="328"/>
      <c r="V615" s="328"/>
      <c r="W615" s="328"/>
      <c r="X615" s="328"/>
      <c r="Y615" s="328"/>
      <c r="Z615" s="328"/>
      <c r="AA615" s="329"/>
    </row>
    <row r="616" spans="1:27" ht="27.95" customHeight="1" x14ac:dyDescent="0.25">
      <c r="A616" s="566"/>
      <c r="B616" s="318" t="s">
        <v>346</v>
      </c>
      <c r="C616" s="319"/>
      <c r="D616" s="320"/>
      <c r="E616" s="320"/>
      <c r="F616" s="320"/>
      <c r="G616" s="320"/>
      <c r="H616" s="320"/>
      <c r="I616" s="320"/>
      <c r="J616" s="320"/>
      <c r="K616" s="320"/>
      <c r="L616" s="320"/>
      <c r="M616" s="320"/>
      <c r="N616" s="320"/>
      <c r="O616" s="320"/>
      <c r="P616" s="320"/>
      <c r="Q616" s="320"/>
      <c r="R616" s="320"/>
      <c r="S616" s="320"/>
      <c r="T616" s="320"/>
      <c r="U616" s="320"/>
      <c r="V616" s="320"/>
      <c r="W616" s="320"/>
      <c r="X616" s="320"/>
      <c r="Y616" s="320"/>
      <c r="Z616" s="320"/>
      <c r="AA616" s="321"/>
    </row>
    <row r="617" spans="1:27" ht="27.95" customHeight="1" thickBot="1" x14ac:dyDescent="0.3">
      <c r="A617" s="569"/>
      <c r="B617" s="311" t="s">
        <v>347</v>
      </c>
      <c r="C617" s="330"/>
      <c r="D617" s="331"/>
      <c r="E617" s="331"/>
      <c r="F617" s="331"/>
      <c r="G617" s="331"/>
      <c r="H617" s="331"/>
      <c r="I617" s="331"/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2"/>
    </row>
    <row r="618" spans="1:27" ht="27.95" customHeight="1" thickTop="1" x14ac:dyDescent="0.25">
      <c r="A618" s="565" t="s">
        <v>349</v>
      </c>
      <c r="B618" s="308" t="s">
        <v>255</v>
      </c>
      <c r="C618" s="315"/>
      <c r="D618" s="316"/>
      <c r="E618" s="316"/>
      <c r="F618" s="316"/>
      <c r="G618" s="316"/>
      <c r="H618" s="316"/>
      <c r="I618" s="316"/>
      <c r="J618" s="316"/>
      <c r="K618" s="316"/>
      <c r="L618" s="316"/>
      <c r="M618" s="316"/>
      <c r="N618" s="316"/>
      <c r="O618" s="316"/>
      <c r="P618" s="316"/>
      <c r="Q618" s="316"/>
      <c r="R618" s="316"/>
      <c r="S618" s="316"/>
      <c r="T618" s="316"/>
      <c r="U618" s="316"/>
      <c r="V618" s="316"/>
      <c r="W618" s="316"/>
      <c r="X618" s="316"/>
      <c r="Y618" s="316"/>
      <c r="Z618" s="316"/>
      <c r="AA618" s="317"/>
    </row>
    <row r="619" spans="1:27" ht="27.95" customHeight="1" x14ac:dyDescent="0.25">
      <c r="A619" s="566"/>
      <c r="B619" s="318" t="s">
        <v>346</v>
      </c>
      <c r="C619" s="319"/>
      <c r="D619" s="320"/>
      <c r="E619" s="320"/>
      <c r="F619" s="320"/>
      <c r="G619" s="320"/>
      <c r="H619" s="320"/>
      <c r="I619" s="320"/>
      <c r="J619" s="320"/>
      <c r="K619" s="320"/>
      <c r="L619" s="320"/>
      <c r="M619" s="320"/>
      <c r="N619" s="320"/>
      <c r="O619" s="320"/>
      <c r="P619" s="320"/>
      <c r="Q619" s="320"/>
      <c r="R619" s="320"/>
      <c r="S619" s="320"/>
      <c r="T619" s="320"/>
      <c r="U619" s="320"/>
      <c r="V619" s="320"/>
      <c r="W619" s="320"/>
      <c r="X619" s="320"/>
      <c r="Y619" s="320"/>
      <c r="Z619" s="320"/>
      <c r="AA619" s="321"/>
    </row>
    <row r="620" spans="1:27" ht="27.95" customHeight="1" thickBot="1" x14ac:dyDescent="0.3">
      <c r="A620" s="567"/>
      <c r="B620" s="322" t="s">
        <v>347</v>
      </c>
      <c r="C620" s="323"/>
      <c r="D620" s="324"/>
      <c r="E620" s="324"/>
      <c r="F620" s="324"/>
      <c r="G620" s="324"/>
      <c r="H620" s="324"/>
      <c r="I620" s="324"/>
      <c r="J620" s="324"/>
      <c r="K620" s="324"/>
      <c r="L620" s="324"/>
      <c r="M620" s="324"/>
      <c r="N620" s="324"/>
      <c r="O620" s="324"/>
      <c r="P620" s="324"/>
      <c r="Q620" s="324"/>
      <c r="R620" s="324"/>
      <c r="S620" s="324"/>
      <c r="T620" s="324"/>
      <c r="U620" s="324"/>
      <c r="V620" s="324"/>
      <c r="W620" s="324"/>
      <c r="X620" s="324"/>
      <c r="Y620" s="324"/>
      <c r="Z620" s="324"/>
      <c r="AA620" s="325"/>
    </row>
    <row r="621" spans="1:27" ht="17.100000000000001" customHeight="1" thickTop="1" x14ac:dyDescent="0.25">
      <c r="A621" s="307" t="s">
        <v>352</v>
      </c>
    </row>
    <row r="622" spans="1:27" ht="17.100000000000001" customHeight="1" x14ac:dyDescent="0.25">
      <c r="A622" s="333" t="s">
        <v>353</v>
      </c>
    </row>
    <row r="623" spans="1:27" ht="17.100000000000001" customHeight="1" x14ac:dyDescent="0.25">
      <c r="A623" s="333" t="s">
        <v>354</v>
      </c>
    </row>
    <row r="624" spans="1:27" ht="17.100000000000001" customHeight="1" x14ac:dyDescent="0.25">
      <c r="A624" s="307" t="s">
        <v>355</v>
      </c>
    </row>
    <row r="625" spans="1:27" ht="17.100000000000001" customHeight="1" x14ac:dyDescent="0.25">
      <c r="A625" s="307" t="s">
        <v>356</v>
      </c>
    </row>
    <row r="626" spans="1:27" ht="17.100000000000001" customHeight="1" x14ac:dyDescent="0.25">
      <c r="A626" s="307" t="s">
        <v>350</v>
      </c>
    </row>
    <row r="627" spans="1:27" ht="17.100000000000001" customHeight="1" thickBot="1" x14ac:dyDescent="0.3">
      <c r="A627" s="307" t="s">
        <v>351</v>
      </c>
    </row>
    <row r="628" spans="1:27" ht="41.25" thickTop="1" thickBot="1" x14ac:dyDescent="0.3">
      <c r="A628" s="304" t="s">
        <v>309</v>
      </c>
      <c r="B628" s="305"/>
      <c r="C628" s="305"/>
      <c r="D628" s="305"/>
      <c r="E628" s="305"/>
      <c r="F628" s="305"/>
      <c r="G628" s="305"/>
      <c r="H628" s="305"/>
      <c r="I628" s="305"/>
      <c r="J628" s="305"/>
      <c r="K628" s="305"/>
      <c r="L628" s="305"/>
      <c r="M628" s="305"/>
      <c r="N628" s="305"/>
      <c r="O628" s="305"/>
      <c r="P628" s="305"/>
      <c r="Q628" s="305"/>
      <c r="R628" s="305"/>
      <c r="S628" s="305"/>
      <c r="T628" s="305"/>
      <c r="U628" s="305"/>
      <c r="V628" s="305"/>
      <c r="W628" s="305"/>
      <c r="X628" s="305"/>
      <c r="Y628" s="305"/>
      <c r="Z628" s="305"/>
      <c r="AA628" s="306"/>
    </row>
    <row r="629" spans="1:27" ht="20.100000000000001" customHeight="1" thickTop="1" x14ac:dyDescent="0.25">
      <c r="A629" s="570" t="s">
        <v>318</v>
      </c>
      <c r="B629" s="571"/>
      <c r="C629" s="309">
        <v>1</v>
      </c>
      <c r="D629" s="310">
        <v>2</v>
      </c>
      <c r="E629" s="310">
        <v>3</v>
      </c>
      <c r="F629" s="310">
        <v>4</v>
      </c>
      <c r="G629" s="310">
        <v>5</v>
      </c>
      <c r="H629" s="310">
        <v>6</v>
      </c>
      <c r="I629" s="310">
        <v>7</v>
      </c>
      <c r="J629" s="310">
        <v>8</v>
      </c>
      <c r="K629" s="310">
        <v>9</v>
      </c>
      <c r="L629" s="310">
        <v>10</v>
      </c>
      <c r="M629" s="310">
        <v>11</v>
      </c>
      <c r="N629" s="310">
        <v>12</v>
      </c>
      <c r="O629" s="310">
        <v>13</v>
      </c>
      <c r="P629" s="310">
        <v>14</v>
      </c>
      <c r="Q629" s="310">
        <v>15</v>
      </c>
      <c r="R629" s="310">
        <v>16</v>
      </c>
      <c r="S629" s="310">
        <v>17</v>
      </c>
      <c r="T629" s="310">
        <v>18</v>
      </c>
      <c r="U629" s="310">
        <v>19</v>
      </c>
      <c r="V629" s="310">
        <v>20</v>
      </c>
      <c r="W629" s="310">
        <v>21</v>
      </c>
      <c r="X629" s="310">
        <v>22</v>
      </c>
      <c r="Y629" s="310">
        <v>23</v>
      </c>
      <c r="Z629" s="310">
        <v>24</v>
      </c>
      <c r="AA629" s="308">
        <v>25</v>
      </c>
    </row>
    <row r="630" spans="1:27" ht="120" customHeight="1" thickBot="1" x14ac:dyDescent="0.3">
      <c r="A630" s="572" t="s">
        <v>319</v>
      </c>
      <c r="B630" s="573"/>
      <c r="C630" s="312" t="s">
        <v>320</v>
      </c>
      <c r="D630" s="313" t="s">
        <v>321</v>
      </c>
      <c r="E630" s="313" t="s">
        <v>322</v>
      </c>
      <c r="F630" s="313" t="s">
        <v>323</v>
      </c>
      <c r="G630" s="313" t="s">
        <v>324</v>
      </c>
      <c r="H630" s="313" t="s">
        <v>325</v>
      </c>
      <c r="I630" s="313" t="s">
        <v>326</v>
      </c>
      <c r="J630" s="313" t="s">
        <v>327</v>
      </c>
      <c r="K630" s="313" t="s">
        <v>328</v>
      </c>
      <c r="L630" s="313" t="s">
        <v>329</v>
      </c>
      <c r="M630" s="313" t="s">
        <v>330</v>
      </c>
      <c r="N630" s="313" t="s">
        <v>331</v>
      </c>
      <c r="O630" s="313" t="s">
        <v>332</v>
      </c>
      <c r="P630" s="313" t="s">
        <v>333</v>
      </c>
      <c r="Q630" s="313" t="s">
        <v>334</v>
      </c>
      <c r="R630" s="313" t="s">
        <v>335</v>
      </c>
      <c r="S630" s="313" t="s">
        <v>336</v>
      </c>
      <c r="T630" s="313" t="s">
        <v>337</v>
      </c>
      <c r="U630" s="313" t="s">
        <v>338</v>
      </c>
      <c r="V630" s="313" t="s">
        <v>339</v>
      </c>
      <c r="W630" s="313" t="s">
        <v>340</v>
      </c>
      <c r="X630" s="313" t="s">
        <v>341</v>
      </c>
      <c r="Y630" s="313" t="s">
        <v>342</v>
      </c>
      <c r="Z630" s="313" t="s">
        <v>343</v>
      </c>
      <c r="AA630" s="314" t="s">
        <v>344</v>
      </c>
    </row>
    <row r="631" spans="1:27" ht="27.95" customHeight="1" thickTop="1" x14ac:dyDescent="0.25">
      <c r="A631" s="565" t="s">
        <v>345</v>
      </c>
      <c r="B631" s="308" t="s">
        <v>255</v>
      </c>
      <c r="C631" s="315"/>
      <c r="D631" s="316"/>
      <c r="E631" s="316"/>
      <c r="F631" s="316"/>
      <c r="G631" s="316"/>
      <c r="H631" s="316"/>
      <c r="I631" s="316"/>
      <c r="J631" s="316"/>
      <c r="K631" s="316"/>
      <c r="L631" s="316"/>
      <c r="M631" s="316"/>
      <c r="N631" s="316"/>
      <c r="O631" s="316"/>
      <c r="P631" s="316"/>
      <c r="Q631" s="316"/>
      <c r="R631" s="316"/>
      <c r="S631" s="316"/>
      <c r="T631" s="316"/>
      <c r="U631" s="316"/>
      <c r="V631" s="316"/>
      <c r="W631" s="316"/>
      <c r="X631" s="316"/>
      <c r="Y631" s="316"/>
      <c r="Z631" s="316"/>
      <c r="AA631" s="317"/>
    </row>
    <row r="632" spans="1:27" ht="27.95" customHeight="1" x14ac:dyDescent="0.25">
      <c r="A632" s="566"/>
      <c r="B632" s="318" t="s">
        <v>346</v>
      </c>
      <c r="C632" s="319"/>
      <c r="D632" s="320"/>
      <c r="E632" s="320"/>
      <c r="F632" s="320"/>
      <c r="G632" s="320"/>
      <c r="H632" s="320"/>
      <c r="I632" s="320"/>
      <c r="J632" s="320"/>
      <c r="K632" s="320"/>
      <c r="L632" s="320"/>
      <c r="M632" s="320"/>
      <c r="N632" s="320"/>
      <c r="O632" s="320"/>
      <c r="P632" s="320"/>
      <c r="Q632" s="320"/>
      <c r="R632" s="320"/>
      <c r="S632" s="320"/>
      <c r="T632" s="320"/>
      <c r="U632" s="320"/>
      <c r="V632" s="320"/>
      <c r="W632" s="320"/>
      <c r="X632" s="320"/>
      <c r="Y632" s="320"/>
      <c r="Z632" s="320"/>
      <c r="AA632" s="321"/>
    </row>
    <row r="633" spans="1:27" ht="27.95" customHeight="1" thickBot="1" x14ac:dyDescent="0.3">
      <c r="A633" s="567"/>
      <c r="B633" s="322" t="s">
        <v>347</v>
      </c>
      <c r="C633" s="323"/>
      <c r="D633" s="324"/>
      <c r="E633" s="324"/>
      <c r="F633" s="324"/>
      <c r="G633" s="324"/>
      <c r="H633" s="324"/>
      <c r="I633" s="324"/>
      <c r="J633" s="324"/>
      <c r="K633" s="324"/>
      <c r="L633" s="324"/>
      <c r="M633" s="324"/>
      <c r="N633" s="324"/>
      <c r="O633" s="324"/>
      <c r="P633" s="324"/>
      <c r="Q633" s="324"/>
      <c r="R633" s="324"/>
      <c r="S633" s="324"/>
      <c r="T633" s="324"/>
      <c r="U633" s="324"/>
      <c r="V633" s="324"/>
      <c r="W633" s="324"/>
      <c r="X633" s="324"/>
      <c r="Y633" s="324"/>
      <c r="Z633" s="324"/>
      <c r="AA633" s="325"/>
    </row>
    <row r="634" spans="1:27" ht="27.95" customHeight="1" thickTop="1" x14ac:dyDescent="0.25">
      <c r="A634" s="568" t="s">
        <v>348</v>
      </c>
      <c r="B634" s="326" t="s">
        <v>255</v>
      </c>
      <c r="C634" s="327"/>
      <c r="D634" s="328"/>
      <c r="E634" s="328"/>
      <c r="F634" s="328"/>
      <c r="G634" s="328"/>
      <c r="H634" s="328"/>
      <c r="I634" s="328"/>
      <c r="J634" s="328"/>
      <c r="K634" s="328"/>
      <c r="L634" s="328"/>
      <c r="M634" s="328"/>
      <c r="N634" s="328"/>
      <c r="O634" s="328"/>
      <c r="P634" s="328"/>
      <c r="Q634" s="328"/>
      <c r="R634" s="328"/>
      <c r="S634" s="328"/>
      <c r="T634" s="328"/>
      <c r="U634" s="328"/>
      <c r="V634" s="328"/>
      <c r="W634" s="328"/>
      <c r="X634" s="328"/>
      <c r="Y634" s="328"/>
      <c r="Z634" s="328"/>
      <c r="AA634" s="329"/>
    </row>
    <row r="635" spans="1:27" ht="27.95" customHeight="1" x14ac:dyDescent="0.25">
      <c r="A635" s="566"/>
      <c r="B635" s="318" t="s">
        <v>346</v>
      </c>
      <c r="C635" s="319"/>
      <c r="D635" s="320"/>
      <c r="E635" s="320"/>
      <c r="F635" s="320"/>
      <c r="G635" s="320"/>
      <c r="H635" s="320"/>
      <c r="I635" s="320"/>
      <c r="J635" s="320"/>
      <c r="K635" s="320"/>
      <c r="L635" s="320"/>
      <c r="M635" s="320"/>
      <c r="N635" s="320"/>
      <c r="O635" s="320"/>
      <c r="P635" s="320"/>
      <c r="Q635" s="320"/>
      <c r="R635" s="320"/>
      <c r="S635" s="320"/>
      <c r="T635" s="320"/>
      <c r="U635" s="320"/>
      <c r="V635" s="320"/>
      <c r="W635" s="320"/>
      <c r="X635" s="320"/>
      <c r="Y635" s="320"/>
      <c r="Z635" s="320"/>
      <c r="AA635" s="321"/>
    </row>
    <row r="636" spans="1:27" ht="27.95" customHeight="1" thickBot="1" x14ac:dyDescent="0.3">
      <c r="A636" s="569"/>
      <c r="B636" s="311" t="s">
        <v>347</v>
      </c>
      <c r="C636" s="330"/>
      <c r="D636" s="331"/>
      <c r="E636" s="331"/>
      <c r="F636" s="331"/>
      <c r="G636" s="331"/>
      <c r="H636" s="331"/>
      <c r="I636" s="331"/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2"/>
    </row>
    <row r="637" spans="1:27" ht="27.95" customHeight="1" thickTop="1" x14ac:dyDescent="0.25">
      <c r="A637" s="565" t="s">
        <v>349</v>
      </c>
      <c r="B637" s="308" t="s">
        <v>255</v>
      </c>
      <c r="C637" s="315"/>
      <c r="D637" s="316"/>
      <c r="E637" s="316"/>
      <c r="F637" s="316"/>
      <c r="G637" s="316"/>
      <c r="H637" s="316"/>
      <c r="I637" s="316"/>
      <c r="J637" s="316"/>
      <c r="K637" s="316"/>
      <c r="L637" s="316"/>
      <c r="M637" s="316"/>
      <c r="N637" s="316"/>
      <c r="O637" s="316"/>
      <c r="P637" s="316"/>
      <c r="Q637" s="316"/>
      <c r="R637" s="316"/>
      <c r="S637" s="316"/>
      <c r="T637" s="316"/>
      <c r="U637" s="316"/>
      <c r="V637" s="316"/>
      <c r="W637" s="316"/>
      <c r="X637" s="316"/>
      <c r="Y637" s="316"/>
      <c r="Z637" s="316"/>
      <c r="AA637" s="317"/>
    </row>
    <row r="638" spans="1:27" ht="27.95" customHeight="1" x14ac:dyDescent="0.25">
      <c r="A638" s="566"/>
      <c r="B638" s="318" t="s">
        <v>346</v>
      </c>
      <c r="C638" s="319"/>
      <c r="D638" s="320"/>
      <c r="E638" s="320"/>
      <c r="F638" s="320"/>
      <c r="G638" s="320"/>
      <c r="H638" s="320"/>
      <c r="I638" s="320"/>
      <c r="J638" s="320"/>
      <c r="K638" s="320"/>
      <c r="L638" s="320"/>
      <c r="M638" s="320"/>
      <c r="N638" s="320"/>
      <c r="O638" s="320"/>
      <c r="P638" s="320"/>
      <c r="Q638" s="320"/>
      <c r="R638" s="320"/>
      <c r="S638" s="320"/>
      <c r="T638" s="320"/>
      <c r="U638" s="320"/>
      <c r="V638" s="320"/>
      <c r="W638" s="320"/>
      <c r="X638" s="320"/>
      <c r="Y638" s="320"/>
      <c r="Z638" s="320"/>
      <c r="AA638" s="321"/>
    </row>
    <row r="639" spans="1:27" ht="27.95" customHeight="1" thickBot="1" x14ac:dyDescent="0.3">
      <c r="A639" s="567"/>
      <c r="B639" s="322" t="s">
        <v>347</v>
      </c>
      <c r="C639" s="323"/>
      <c r="D639" s="324"/>
      <c r="E639" s="324"/>
      <c r="F639" s="324"/>
      <c r="G639" s="324"/>
      <c r="H639" s="324"/>
      <c r="I639" s="324"/>
      <c r="J639" s="324"/>
      <c r="K639" s="324"/>
      <c r="L639" s="324"/>
      <c r="M639" s="324"/>
      <c r="N639" s="324"/>
      <c r="O639" s="324"/>
      <c r="P639" s="324"/>
      <c r="Q639" s="324"/>
      <c r="R639" s="324"/>
      <c r="S639" s="324"/>
      <c r="T639" s="324"/>
      <c r="U639" s="324"/>
      <c r="V639" s="324"/>
      <c r="W639" s="324"/>
      <c r="X639" s="324"/>
      <c r="Y639" s="324"/>
      <c r="Z639" s="324"/>
      <c r="AA639" s="325"/>
    </row>
    <row r="640" spans="1:27" ht="17.100000000000001" customHeight="1" thickTop="1" x14ac:dyDescent="0.25">
      <c r="A640" s="307" t="s">
        <v>352</v>
      </c>
    </row>
    <row r="641" spans="1:27" ht="17.100000000000001" customHeight="1" x14ac:dyDescent="0.25">
      <c r="A641" s="333" t="s">
        <v>353</v>
      </c>
    </row>
    <row r="642" spans="1:27" ht="17.100000000000001" customHeight="1" x14ac:dyDescent="0.25">
      <c r="A642" s="333" t="s">
        <v>354</v>
      </c>
    </row>
    <row r="643" spans="1:27" ht="17.100000000000001" customHeight="1" x14ac:dyDescent="0.25">
      <c r="A643" s="307" t="s">
        <v>355</v>
      </c>
    </row>
    <row r="644" spans="1:27" ht="17.100000000000001" customHeight="1" x14ac:dyDescent="0.25">
      <c r="A644" s="307" t="s">
        <v>356</v>
      </c>
    </row>
    <row r="645" spans="1:27" ht="17.100000000000001" customHeight="1" x14ac:dyDescent="0.25">
      <c r="A645" s="307" t="s">
        <v>350</v>
      </c>
    </row>
    <row r="646" spans="1:27" ht="17.100000000000001" customHeight="1" thickBot="1" x14ac:dyDescent="0.3">
      <c r="A646" s="307" t="s">
        <v>351</v>
      </c>
    </row>
    <row r="647" spans="1:27" ht="41.25" thickTop="1" thickBot="1" x14ac:dyDescent="0.3">
      <c r="A647" s="304" t="s">
        <v>310</v>
      </c>
      <c r="B647" s="305"/>
      <c r="C647" s="305"/>
      <c r="D647" s="305"/>
      <c r="E647" s="305"/>
      <c r="F647" s="305"/>
      <c r="G647" s="305"/>
      <c r="H647" s="305"/>
      <c r="I647" s="305"/>
      <c r="J647" s="305"/>
      <c r="K647" s="305"/>
      <c r="L647" s="305"/>
      <c r="M647" s="305"/>
      <c r="N647" s="305"/>
      <c r="O647" s="305"/>
      <c r="P647" s="305"/>
      <c r="Q647" s="305"/>
      <c r="R647" s="305"/>
      <c r="S647" s="305"/>
      <c r="T647" s="305"/>
      <c r="U647" s="305"/>
      <c r="V647" s="305"/>
      <c r="W647" s="305"/>
      <c r="X647" s="305"/>
      <c r="Y647" s="305"/>
      <c r="Z647" s="305"/>
      <c r="AA647" s="306"/>
    </row>
    <row r="648" spans="1:27" ht="20.100000000000001" customHeight="1" thickTop="1" x14ac:dyDescent="0.25">
      <c r="A648" s="570" t="s">
        <v>318</v>
      </c>
      <c r="B648" s="571"/>
      <c r="C648" s="309">
        <v>1</v>
      </c>
      <c r="D648" s="310">
        <v>2</v>
      </c>
      <c r="E648" s="310">
        <v>3</v>
      </c>
      <c r="F648" s="310">
        <v>4</v>
      </c>
      <c r="G648" s="310">
        <v>5</v>
      </c>
      <c r="H648" s="310">
        <v>6</v>
      </c>
      <c r="I648" s="310">
        <v>7</v>
      </c>
      <c r="J648" s="310">
        <v>8</v>
      </c>
      <c r="K648" s="310">
        <v>9</v>
      </c>
      <c r="L648" s="310">
        <v>10</v>
      </c>
      <c r="M648" s="310">
        <v>11</v>
      </c>
      <c r="N648" s="310">
        <v>12</v>
      </c>
      <c r="O648" s="310">
        <v>13</v>
      </c>
      <c r="P648" s="310">
        <v>14</v>
      </c>
      <c r="Q648" s="310">
        <v>15</v>
      </c>
      <c r="R648" s="310">
        <v>16</v>
      </c>
      <c r="S648" s="310">
        <v>17</v>
      </c>
      <c r="T648" s="310">
        <v>18</v>
      </c>
      <c r="U648" s="310">
        <v>19</v>
      </c>
      <c r="V648" s="310">
        <v>20</v>
      </c>
      <c r="W648" s="310">
        <v>21</v>
      </c>
      <c r="X648" s="310">
        <v>22</v>
      </c>
      <c r="Y648" s="310">
        <v>23</v>
      </c>
      <c r="Z648" s="310">
        <v>24</v>
      </c>
      <c r="AA648" s="308">
        <v>25</v>
      </c>
    </row>
    <row r="649" spans="1:27" ht="120" customHeight="1" thickBot="1" x14ac:dyDescent="0.3">
      <c r="A649" s="572" t="s">
        <v>319</v>
      </c>
      <c r="B649" s="573"/>
      <c r="C649" s="312" t="s">
        <v>320</v>
      </c>
      <c r="D649" s="313" t="s">
        <v>321</v>
      </c>
      <c r="E649" s="313" t="s">
        <v>322</v>
      </c>
      <c r="F649" s="313" t="s">
        <v>323</v>
      </c>
      <c r="G649" s="313" t="s">
        <v>324</v>
      </c>
      <c r="H649" s="313" t="s">
        <v>325</v>
      </c>
      <c r="I649" s="313" t="s">
        <v>326</v>
      </c>
      <c r="J649" s="313" t="s">
        <v>327</v>
      </c>
      <c r="K649" s="313" t="s">
        <v>328</v>
      </c>
      <c r="L649" s="313" t="s">
        <v>329</v>
      </c>
      <c r="M649" s="313" t="s">
        <v>330</v>
      </c>
      <c r="N649" s="313" t="s">
        <v>331</v>
      </c>
      <c r="O649" s="313" t="s">
        <v>332</v>
      </c>
      <c r="P649" s="313" t="s">
        <v>333</v>
      </c>
      <c r="Q649" s="313" t="s">
        <v>334</v>
      </c>
      <c r="R649" s="313" t="s">
        <v>335</v>
      </c>
      <c r="S649" s="313" t="s">
        <v>336</v>
      </c>
      <c r="T649" s="313" t="s">
        <v>337</v>
      </c>
      <c r="U649" s="313" t="s">
        <v>338</v>
      </c>
      <c r="V649" s="313" t="s">
        <v>339</v>
      </c>
      <c r="W649" s="313" t="s">
        <v>340</v>
      </c>
      <c r="X649" s="313" t="s">
        <v>341</v>
      </c>
      <c r="Y649" s="313" t="s">
        <v>342</v>
      </c>
      <c r="Z649" s="313" t="s">
        <v>343</v>
      </c>
      <c r="AA649" s="314" t="s">
        <v>344</v>
      </c>
    </row>
    <row r="650" spans="1:27" ht="27.95" customHeight="1" thickTop="1" x14ac:dyDescent="0.25">
      <c r="A650" s="565" t="s">
        <v>345</v>
      </c>
      <c r="B650" s="308" t="s">
        <v>255</v>
      </c>
      <c r="C650" s="315"/>
      <c r="D650" s="316"/>
      <c r="E650" s="316"/>
      <c r="F650" s="316"/>
      <c r="G650" s="316"/>
      <c r="H650" s="316"/>
      <c r="I650" s="316"/>
      <c r="J650" s="316"/>
      <c r="K650" s="316"/>
      <c r="L650" s="316"/>
      <c r="M650" s="316"/>
      <c r="N650" s="316"/>
      <c r="O650" s="316"/>
      <c r="P650" s="316"/>
      <c r="Q650" s="316"/>
      <c r="R650" s="316"/>
      <c r="S650" s="316"/>
      <c r="T650" s="316"/>
      <c r="U650" s="316"/>
      <c r="V650" s="316"/>
      <c r="W650" s="316"/>
      <c r="X650" s="316"/>
      <c r="Y650" s="316"/>
      <c r="Z650" s="316"/>
      <c r="AA650" s="317"/>
    </row>
    <row r="651" spans="1:27" ht="27.95" customHeight="1" x14ac:dyDescent="0.25">
      <c r="A651" s="566"/>
      <c r="B651" s="318" t="s">
        <v>346</v>
      </c>
      <c r="C651" s="319"/>
      <c r="D651" s="320"/>
      <c r="E651" s="320"/>
      <c r="F651" s="320"/>
      <c r="G651" s="320"/>
      <c r="H651" s="320"/>
      <c r="I651" s="320"/>
      <c r="J651" s="320"/>
      <c r="K651" s="320"/>
      <c r="L651" s="320"/>
      <c r="M651" s="320"/>
      <c r="N651" s="320"/>
      <c r="O651" s="320"/>
      <c r="P651" s="320"/>
      <c r="Q651" s="320"/>
      <c r="R651" s="320"/>
      <c r="S651" s="320"/>
      <c r="T651" s="320"/>
      <c r="U651" s="320"/>
      <c r="V651" s="320"/>
      <c r="W651" s="320"/>
      <c r="X651" s="320"/>
      <c r="Y651" s="320"/>
      <c r="Z651" s="320"/>
      <c r="AA651" s="321"/>
    </row>
    <row r="652" spans="1:27" ht="27.95" customHeight="1" thickBot="1" x14ac:dyDescent="0.3">
      <c r="A652" s="567"/>
      <c r="B652" s="322" t="s">
        <v>347</v>
      </c>
      <c r="C652" s="323"/>
      <c r="D652" s="324"/>
      <c r="E652" s="324"/>
      <c r="F652" s="324"/>
      <c r="G652" s="324"/>
      <c r="H652" s="324"/>
      <c r="I652" s="324"/>
      <c r="J652" s="324"/>
      <c r="K652" s="324"/>
      <c r="L652" s="324"/>
      <c r="M652" s="324"/>
      <c r="N652" s="324"/>
      <c r="O652" s="324"/>
      <c r="P652" s="324"/>
      <c r="Q652" s="324"/>
      <c r="R652" s="324"/>
      <c r="S652" s="324"/>
      <c r="T652" s="324"/>
      <c r="U652" s="324"/>
      <c r="V652" s="324"/>
      <c r="W652" s="324"/>
      <c r="X652" s="324"/>
      <c r="Y652" s="324"/>
      <c r="Z652" s="324"/>
      <c r="AA652" s="325"/>
    </row>
    <row r="653" spans="1:27" ht="27.95" customHeight="1" thickTop="1" x14ac:dyDescent="0.25">
      <c r="A653" s="568" t="s">
        <v>348</v>
      </c>
      <c r="B653" s="326" t="s">
        <v>255</v>
      </c>
      <c r="C653" s="327"/>
      <c r="D653" s="328"/>
      <c r="E653" s="328"/>
      <c r="F653" s="328"/>
      <c r="G653" s="328"/>
      <c r="H653" s="328"/>
      <c r="I653" s="328"/>
      <c r="J653" s="328"/>
      <c r="K653" s="328"/>
      <c r="L653" s="328"/>
      <c r="M653" s="328"/>
      <c r="N653" s="328"/>
      <c r="O653" s="328"/>
      <c r="P653" s="328"/>
      <c r="Q653" s="328"/>
      <c r="R653" s="328"/>
      <c r="S653" s="328"/>
      <c r="T653" s="328"/>
      <c r="U653" s="328"/>
      <c r="V653" s="328"/>
      <c r="W653" s="328"/>
      <c r="X653" s="328"/>
      <c r="Y653" s="328"/>
      <c r="Z653" s="328"/>
      <c r="AA653" s="329"/>
    </row>
    <row r="654" spans="1:27" ht="27.95" customHeight="1" x14ac:dyDescent="0.25">
      <c r="A654" s="566"/>
      <c r="B654" s="318" t="s">
        <v>346</v>
      </c>
      <c r="C654" s="319"/>
      <c r="D654" s="320"/>
      <c r="E654" s="320"/>
      <c r="F654" s="320"/>
      <c r="G654" s="320"/>
      <c r="H654" s="320"/>
      <c r="I654" s="320"/>
      <c r="J654" s="320"/>
      <c r="K654" s="320"/>
      <c r="L654" s="320"/>
      <c r="M654" s="320"/>
      <c r="N654" s="320"/>
      <c r="O654" s="320"/>
      <c r="P654" s="320"/>
      <c r="Q654" s="320"/>
      <c r="R654" s="320"/>
      <c r="S654" s="320"/>
      <c r="T654" s="320"/>
      <c r="U654" s="320"/>
      <c r="V654" s="320"/>
      <c r="W654" s="320"/>
      <c r="X654" s="320"/>
      <c r="Y654" s="320"/>
      <c r="Z654" s="320"/>
      <c r="AA654" s="321"/>
    </row>
    <row r="655" spans="1:27" ht="27.95" customHeight="1" thickBot="1" x14ac:dyDescent="0.3">
      <c r="A655" s="569"/>
      <c r="B655" s="311" t="s">
        <v>347</v>
      </c>
      <c r="C655" s="330"/>
      <c r="D655" s="331"/>
      <c r="E655" s="331"/>
      <c r="F655" s="331"/>
      <c r="G655" s="331"/>
      <c r="H655" s="331"/>
      <c r="I655" s="331"/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2"/>
    </row>
    <row r="656" spans="1:27" ht="27.95" customHeight="1" thickTop="1" x14ac:dyDescent="0.25">
      <c r="A656" s="565" t="s">
        <v>349</v>
      </c>
      <c r="B656" s="308" t="s">
        <v>255</v>
      </c>
      <c r="C656" s="315"/>
      <c r="D656" s="316"/>
      <c r="E656" s="316"/>
      <c r="F656" s="316"/>
      <c r="G656" s="316"/>
      <c r="H656" s="316"/>
      <c r="I656" s="316"/>
      <c r="J656" s="316"/>
      <c r="K656" s="316"/>
      <c r="L656" s="316"/>
      <c r="M656" s="316"/>
      <c r="N656" s="316"/>
      <c r="O656" s="316"/>
      <c r="P656" s="316"/>
      <c r="Q656" s="316"/>
      <c r="R656" s="316"/>
      <c r="S656" s="316"/>
      <c r="T656" s="316"/>
      <c r="U656" s="316"/>
      <c r="V656" s="316"/>
      <c r="W656" s="316"/>
      <c r="X656" s="316"/>
      <c r="Y656" s="316"/>
      <c r="Z656" s="316"/>
      <c r="AA656" s="317"/>
    </row>
    <row r="657" spans="1:27" ht="27.95" customHeight="1" x14ac:dyDescent="0.25">
      <c r="A657" s="566"/>
      <c r="B657" s="318" t="s">
        <v>346</v>
      </c>
      <c r="C657" s="319"/>
      <c r="D657" s="320"/>
      <c r="E657" s="320"/>
      <c r="F657" s="320"/>
      <c r="G657" s="320"/>
      <c r="H657" s="320"/>
      <c r="I657" s="320"/>
      <c r="J657" s="320"/>
      <c r="K657" s="320"/>
      <c r="L657" s="320"/>
      <c r="M657" s="320"/>
      <c r="N657" s="320"/>
      <c r="O657" s="320"/>
      <c r="P657" s="320"/>
      <c r="Q657" s="320"/>
      <c r="R657" s="320"/>
      <c r="S657" s="320"/>
      <c r="T657" s="320"/>
      <c r="U657" s="320"/>
      <c r="V657" s="320"/>
      <c r="W657" s="320"/>
      <c r="X657" s="320"/>
      <c r="Y657" s="320"/>
      <c r="Z657" s="320"/>
      <c r="AA657" s="321"/>
    </row>
    <row r="658" spans="1:27" ht="27.95" customHeight="1" thickBot="1" x14ac:dyDescent="0.3">
      <c r="A658" s="567"/>
      <c r="B658" s="322" t="s">
        <v>347</v>
      </c>
      <c r="C658" s="323"/>
      <c r="D658" s="324"/>
      <c r="E658" s="324"/>
      <c r="F658" s="324"/>
      <c r="G658" s="324"/>
      <c r="H658" s="324"/>
      <c r="I658" s="324"/>
      <c r="J658" s="324"/>
      <c r="K658" s="324"/>
      <c r="L658" s="324"/>
      <c r="M658" s="324"/>
      <c r="N658" s="324"/>
      <c r="O658" s="324"/>
      <c r="P658" s="324"/>
      <c r="Q658" s="324"/>
      <c r="R658" s="324"/>
      <c r="S658" s="324"/>
      <c r="T658" s="324"/>
      <c r="U658" s="324"/>
      <c r="V658" s="324"/>
      <c r="W658" s="324"/>
      <c r="X658" s="324"/>
      <c r="Y658" s="324"/>
      <c r="Z658" s="324"/>
      <c r="AA658" s="325"/>
    </row>
    <row r="659" spans="1:27" ht="17.100000000000001" customHeight="1" thickTop="1" x14ac:dyDescent="0.25">
      <c r="A659" s="307" t="s">
        <v>352</v>
      </c>
    </row>
    <row r="660" spans="1:27" ht="17.100000000000001" customHeight="1" x14ac:dyDescent="0.25">
      <c r="A660" s="333" t="s">
        <v>353</v>
      </c>
    </row>
    <row r="661" spans="1:27" ht="17.100000000000001" customHeight="1" x14ac:dyDescent="0.25">
      <c r="A661" s="333" t="s">
        <v>354</v>
      </c>
    </row>
    <row r="662" spans="1:27" ht="17.100000000000001" customHeight="1" x14ac:dyDescent="0.25">
      <c r="A662" s="307" t="s">
        <v>355</v>
      </c>
    </row>
    <row r="663" spans="1:27" ht="17.100000000000001" customHeight="1" x14ac:dyDescent="0.25">
      <c r="A663" s="307" t="s">
        <v>356</v>
      </c>
    </row>
    <row r="664" spans="1:27" ht="17.100000000000001" customHeight="1" x14ac:dyDescent="0.25">
      <c r="A664" s="307" t="s">
        <v>350</v>
      </c>
    </row>
    <row r="665" spans="1:27" ht="17.100000000000001" customHeight="1" thickBot="1" x14ac:dyDescent="0.3">
      <c r="A665" s="307" t="s">
        <v>351</v>
      </c>
    </row>
    <row r="666" spans="1:27" ht="41.25" thickTop="1" thickBot="1" x14ac:dyDescent="0.3">
      <c r="A666" s="304" t="s">
        <v>311</v>
      </c>
      <c r="B666" s="305"/>
      <c r="C666" s="305"/>
      <c r="D666" s="305"/>
      <c r="E666" s="305"/>
      <c r="F666" s="305"/>
      <c r="G666" s="305"/>
      <c r="H666" s="305"/>
      <c r="I666" s="305"/>
      <c r="J666" s="305"/>
      <c r="K666" s="305"/>
      <c r="L666" s="305"/>
      <c r="M666" s="305"/>
      <c r="N666" s="305"/>
      <c r="O666" s="305"/>
      <c r="P666" s="305"/>
      <c r="Q666" s="305"/>
      <c r="R666" s="305"/>
      <c r="S666" s="305"/>
      <c r="T666" s="305"/>
      <c r="U666" s="305"/>
      <c r="V666" s="305"/>
      <c r="W666" s="305"/>
      <c r="X666" s="305"/>
      <c r="Y666" s="305"/>
      <c r="Z666" s="305"/>
      <c r="AA666" s="306"/>
    </row>
    <row r="667" spans="1:27" ht="20.100000000000001" customHeight="1" thickTop="1" x14ac:dyDescent="0.25">
      <c r="A667" s="570" t="s">
        <v>318</v>
      </c>
      <c r="B667" s="571"/>
      <c r="C667" s="309">
        <v>1</v>
      </c>
      <c r="D667" s="310">
        <v>2</v>
      </c>
      <c r="E667" s="310">
        <v>3</v>
      </c>
      <c r="F667" s="310">
        <v>4</v>
      </c>
      <c r="G667" s="310">
        <v>5</v>
      </c>
      <c r="H667" s="310">
        <v>6</v>
      </c>
      <c r="I667" s="310">
        <v>7</v>
      </c>
      <c r="J667" s="310">
        <v>8</v>
      </c>
      <c r="K667" s="310">
        <v>9</v>
      </c>
      <c r="L667" s="310">
        <v>10</v>
      </c>
      <c r="M667" s="310">
        <v>11</v>
      </c>
      <c r="N667" s="310">
        <v>12</v>
      </c>
      <c r="O667" s="310">
        <v>13</v>
      </c>
      <c r="P667" s="310">
        <v>14</v>
      </c>
      <c r="Q667" s="310">
        <v>15</v>
      </c>
      <c r="R667" s="310">
        <v>16</v>
      </c>
      <c r="S667" s="310">
        <v>17</v>
      </c>
      <c r="T667" s="310">
        <v>18</v>
      </c>
      <c r="U667" s="310">
        <v>19</v>
      </c>
      <c r="V667" s="310">
        <v>20</v>
      </c>
      <c r="W667" s="310">
        <v>21</v>
      </c>
      <c r="X667" s="310">
        <v>22</v>
      </c>
      <c r="Y667" s="310">
        <v>23</v>
      </c>
      <c r="Z667" s="310">
        <v>24</v>
      </c>
      <c r="AA667" s="308">
        <v>25</v>
      </c>
    </row>
    <row r="668" spans="1:27" ht="120" customHeight="1" thickBot="1" x14ac:dyDescent="0.3">
      <c r="A668" s="572" t="s">
        <v>319</v>
      </c>
      <c r="B668" s="573"/>
      <c r="C668" s="312" t="s">
        <v>320</v>
      </c>
      <c r="D668" s="313" t="s">
        <v>321</v>
      </c>
      <c r="E668" s="313" t="s">
        <v>322</v>
      </c>
      <c r="F668" s="313" t="s">
        <v>323</v>
      </c>
      <c r="G668" s="313" t="s">
        <v>324</v>
      </c>
      <c r="H668" s="313" t="s">
        <v>325</v>
      </c>
      <c r="I668" s="313" t="s">
        <v>326</v>
      </c>
      <c r="J668" s="313" t="s">
        <v>327</v>
      </c>
      <c r="K668" s="313" t="s">
        <v>328</v>
      </c>
      <c r="L668" s="313" t="s">
        <v>329</v>
      </c>
      <c r="M668" s="313" t="s">
        <v>330</v>
      </c>
      <c r="N668" s="313" t="s">
        <v>331</v>
      </c>
      <c r="O668" s="313" t="s">
        <v>332</v>
      </c>
      <c r="P668" s="313" t="s">
        <v>333</v>
      </c>
      <c r="Q668" s="313" t="s">
        <v>334</v>
      </c>
      <c r="R668" s="313" t="s">
        <v>335</v>
      </c>
      <c r="S668" s="313" t="s">
        <v>336</v>
      </c>
      <c r="T668" s="313" t="s">
        <v>337</v>
      </c>
      <c r="U668" s="313" t="s">
        <v>338</v>
      </c>
      <c r="V668" s="313" t="s">
        <v>339</v>
      </c>
      <c r="W668" s="313" t="s">
        <v>340</v>
      </c>
      <c r="X668" s="313" t="s">
        <v>341</v>
      </c>
      <c r="Y668" s="313" t="s">
        <v>342</v>
      </c>
      <c r="Z668" s="313" t="s">
        <v>343</v>
      </c>
      <c r="AA668" s="314" t="s">
        <v>344</v>
      </c>
    </row>
    <row r="669" spans="1:27" ht="27.95" customHeight="1" thickTop="1" x14ac:dyDescent="0.25">
      <c r="A669" s="565" t="s">
        <v>345</v>
      </c>
      <c r="B669" s="308" t="s">
        <v>255</v>
      </c>
      <c r="C669" s="315"/>
      <c r="D669" s="316"/>
      <c r="E669" s="316"/>
      <c r="F669" s="316"/>
      <c r="G669" s="316"/>
      <c r="H669" s="316"/>
      <c r="I669" s="316"/>
      <c r="J669" s="316"/>
      <c r="K669" s="316"/>
      <c r="L669" s="316"/>
      <c r="M669" s="316"/>
      <c r="N669" s="316"/>
      <c r="O669" s="316"/>
      <c r="P669" s="316"/>
      <c r="Q669" s="316"/>
      <c r="R669" s="316"/>
      <c r="S669" s="316"/>
      <c r="T669" s="316"/>
      <c r="U669" s="316"/>
      <c r="V669" s="316"/>
      <c r="W669" s="316"/>
      <c r="X669" s="316"/>
      <c r="Y669" s="316"/>
      <c r="Z669" s="316"/>
      <c r="AA669" s="317"/>
    </row>
    <row r="670" spans="1:27" ht="27.95" customHeight="1" x14ac:dyDescent="0.25">
      <c r="A670" s="566"/>
      <c r="B670" s="318" t="s">
        <v>346</v>
      </c>
      <c r="C670" s="319"/>
      <c r="D670" s="320"/>
      <c r="E670" s="320"/>
      <c r="F670" s="320"/>
      <c r="G670" s="320"/>
      <c r="H670" s="320"/>
      <c r="I670" s="320"/>
      <c r="J670" s="320"/>
      <c r="K670" s="320"/>
      <c r="L670" s="320"/>
      <c r="M670" s="320"/>
      <c r="N670" s="320"/>
      <c r="O670" s="320"/>
      <c r="P670" s="320"/>
      <c r="Q670" s="320"/>
      <c r="R670" s="320"/>
      <c r="S670" s="320"/>
      <c r="T670" s="320"/>
      <c r="U670" s="320"/>
      <c r="V670" s="320"/>
      <c r="W670" s="320"/>
      <c r="X670" s="320"/>
      <c r="Y670" s="320"/>
      <c r="Z670" s="320"/>
      <c r="AA670" s="321"/>
    </row>
    <row r="671" spans="1:27" ht="27.95" customHeight="1" thickBot="1" x14ac:dyDescent="0.3">
      <c r="A671" s="567"/>
      <c r="B671" s="322" t="s">
        <v>347</v>
      </c>
      <c r="C671" s="323"/>
      <c r="D671" s="324"/>
      <c r="E671" s="324"/>
      <c r="F671" s="324"/>
      <c r="G671" s="324"/>
      <c r="H671" s="324"/>
      <c r="I671" s="324"/>
      <c r="J671" s="324"/>
      <c r="K671" s="324"/>
      <c r="L671" s="324"/>
      <c r="M671" s="324"/>
      <c r="N671" s="324"/>
      <c r="O671" s="324"/>
      <c r="P671" s="324"/>
      <c r="Q671" s="324"/>
      <c r="R671" s="324"/>
      <c r="S671" s="324"/>
      <c r="T671" s="324"/>
      <c r="U671" s="324"/>
      <c r="V671" s="324"/>
      <c r="W671" s="324"/>
      <c r="X671" s="324"/>
      <c r="Y671" s="324"/>
      <c r="Z671" s="324"/>
      <c r="AA671" s="325"/>
    </row>
    <row r="672" spans="1:27" ht="27.95" customHeight="1" thickTop="1" x14ac:dyDescent="0.25">
      <c r="A672" s="568" t="s">
        <v>348</v>
      </c>
      <c r="B672" s="326" t="s">
        <v>255</v>
      </c>
      <c r="C672" s="327"/>
      <c r="D672" s="328"/>
      <c r="E672" s="328"/>
      <c r="F672" s="328"/>
      <c r="G672" s="328"/>
      <c r="H672" s="328"/>
      <c r="I672" s="328"/>
      <c r="J672" s="328"/>
      <c r="K672" s="328"/>
      <c r="L672" s="328"/>
      <c r="M672" s="328"/>
      <c r="N672" s="328"/>
      <c r="O672" s="328"/>
      <c r="P672" s="328"/>
      <c r="Q672" s="328"/>
      <c r="R672" s="328"/>
      <c r="S672" s="328"/>
      <c r="T672" s="328"/>
      <c r="U672" s="328"/>
      <c r="V672" s="328"/>
      <c r="W672" s="328"/>
      <c r="X672" s="328"/>
      <c r="Y672" s="328"/>
      <c r="Z672" s="328"/>
      <c r="AA672" s="329"/>
    </row>
    <row r="673" spans="1:27" ht="27.95" customHeight="1" x14ac:dyDescent="0.25">
      <c r="A673" s="566"/>
      <c r="B673" s="318" t="s">
        <v>346</v>
      </c>
      <c r="C673" s="319"/>
      <c r="D673" s="320"/>
      <c r="E673" s="320"/>
      <c r="F673" s="320"/>
      <c r="G673" s="320"/>
      <c r="H673" s="320"/>
      <c r="I673" s="320"/>
      <c r="J673" s="320"/>
      <c r="K673" s="320"/>
      <c r="L673" s="320"/>
      <c r="M673" s="320"/>
      <c r="N673" s="320"/>
      <c r="O673" s="320"/>
      <c r="P673" s="320"/>
      <c r="Q673" s="320"/>
      <c r="R673" s="320"/>
      <c r="S673" s="320"/>
      <c r="T673" s="320"/>
      <c r="U673" s="320"/>
      <c r="V673" s="320"/>
      <c r="W673" s="320"/>
      <c r="X673" s="320"/>
      <c r="Y673" s="320"/>
      <c r="Z673" s="320"/>
      <c r="AA673" s="321"/>
    </row>
    <row r="674" spans="1:27" ht="27.95" customHeight="1" thickBot="1" x14ac:dyDescent="0.3">
      <c r="A674" s="569"/>
      <c r="B674" s="311" t="s">
        <v>347</v>
      </c>
      <c r="C674" s="330"/>
      <c r="D674" s="331"/>
      <c r="E674" s="331"/>
      <c r="F674" s="331"/>
      <c r="G674" s="331"/>
      <c r="H674" s="331"/>
      <c r="I674" s="331"/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2"/>
    </row>
    <row r="675" spans="1:27" ht="27.95" customHeight="1" thickTop="1" x14ac:dyDescent="0.25">
      <c r="A675" s="565" t="s">
        <v>349</v>
      </c>
      <c r="B675" s="308" t="s">
        <v>255</v>
      </c>
      <c r="C675" s="315"/>
      <c r="D675" s="316"/>
      <c r="E675" s="316"/>
      <c r="F675" s="316"/>
      <c r="G675" s="316"/>
      <c r="H675" s="316"/>
      <c r="I675" s="316"/>
      <c r="J675" s="316"/>
      <c r="K675" s="316"/>
      <c r="L675" s="316"/>
      <c r="M675" s="316"/>
      <c r="N675" s="316"/>
      <c r="O675" s="316"/>
      <c r="P675" s="316"/>
      <c r="Q675" s="316"/>
      <c r="R675" s="316"/>
      <c r="S675" s="316"/>
      <c r="T675" s="316"/>
      <c r="U675" s="316"/>
      <c r="V675" s="316"/>
      <c r="W675" s="316"/>
      <c r="X675" s="316"/>
      <c r="Y675" s="316"/>
      <c r="Z675" s="316"/>
      <c r="AA675" s="317"/>
    </row>
    <row r="676" spans="1:27" ht="27.95" customHeight="1" x14ac:dyDescent="0.25">
      <c r="A676" s="566"/>
      <c r="B676" s="318" t="s">
        <v>346</v>
      </c>
      <c r="C676" s="319"/>
      <c r="D676" s="320"/>
      <c r="E676" s="320"/>
      <c r="F676" s="320"/>
      <c r="G676" s="320"/>
      <c r="H676" s="320"/>
      <c r="I676" s="320"/>
      <c r="J676" s="320"/>
      <c r="K676" s="320"/>
      <c r="L676" s="320"/>
      <c r="M676" s="320"/>
      <c r="N676" s="320"/>
      <c r="O676" s="320"/>
      <c r="P676" s="320"/>
      <c r="Q676" s="320"/>
      <c r="R676" s="320"/>
      <c r="S676" s="320"/>
      <c r="T676" s="320"/>
      <c r="U676" s="320"/>
      <c r="V676" s="320"/>
      <c r="W676" s="320"/>
      <c r="X676" s="320"/>
      <c r="Y676" s="320"/>
      <c r="Z676" s="320"/>
      <c r="AA676" s="321"/>
    </row>
    <row r="677" spans="1:27" ht="27.95" customHeight="1" thickBot="1" x14ac:dyDescent="0.3">
      <c r="A677" s="567"/>
      <c r="B677" s="322" t="s">
        <v>347</v>
      </c>
      <c r="C677" s="323"/>
      <c r="D677" s="324"/>
      <c r="E677" s="324"/>
      <c r="F677" s="324"/>
      <c r="G677" s="324"/>
      <c r="H677" s="324"/>
      <c r="I677" s="324"/>
      <c r="J677" s="324"/>
      <c r="K677" s="324"/>
      <c r="L677" s="324"/>
      <c r="M677" s="324"/>
      <c r="N677" s="324"/>
      <c r="O677" s="324"/>
      <c r="P677" s="324"/>
      <c r="Q677" s="324"/>
      <c r="R677" s="324"/>
      <c r="S677" s="324"/>
      <c r="T677" s="324"/>
      <c r="U677" s="324"/>
      <c r="V677" s="324"/>
      <c r="W677" s="324"/>
      <c r="X677" s="324"/>
      <c r="Y677" s="324"/>
      <c r="Z677" s="324"/>
      <c r="AA677" s="325"/>
    </row>
    <row r="678" spans="1:27" ht="17.100000000000001" customHeight="1" thickTop="1" x14ac:dyDescent="0.25">
      <c r="A678" s="307" t="s">
        <v>352</v>
      </c>
    </row>
    <row r="679" spans="1:27" ht="17.100000000000001" customHeight="1" x14ac:dyDescent="0.25">
      <c r="A679" s="333" t="s">
        <v>353</v>
      </c>
    </row>
    <row r="680" spans="1:27" ht="17.100000000000001" customHeight="1" x14ac:dyDescent="0.25">
      <c r="A680" s="333" t="s">
        <v>354</v>
      </c>
    </row>
    <row r="681" spans="1:27" ht="17.100000000000001" customHeight="1" x14ac:dyDescent="0.25">
      <c r="A681" s="307" t="s">
        <v>355</v>
      </c>
    </row>
    <row r="682" spans="1:27" ht="17.100000000000001" customHeight="1" x14ac:dyDescent="0.25">
      <c r="A682" s="307" t="s">
        <v>356</v>
      </c>
    </row>
    <row r="683" spans="1:27" ht="17.100000000000001" customHeight="1" x14ac:dyDescent="0.25">
      <c r="A683" s="307" t="s">
        <v>350</v>
      </c>
    </row>
    <row r="684" spans="1:27" ht="17.100000000000001" customHeight="1" thickBot="1" x14ac:dyDescent="0.3">
      <c r="A684" s="307" t="s">
        <v>351</v>
      </c>
    </row>
    <row r="685" spans="1:27" ht="41.25" thickTop="1" thickBot="1" x14ac:dyDescent="0.3">
      <c r="A685" s="304" t="s">
        <v>312</v>
      </c>
      <c r="B685" s="305"/>
      <c r="C685" s="305"/>
      <c r="D685" s="305"/>
      <c r="E685" s="305"/>
      <c r="F685" s="305"/>
      <c r="G685" s="305"/>
      <c r="H685" s="305"/>
      <c r="I685" s="305"/>
      <c r="J685" s="305"/>
      <c r="K685" s="305"/>
      <c r="L685" s="305"/>
      <c r="M685" s="305"/>
      <c r="N685" s="305"/>
      <c r="O685" s="305"/>
      <c r="P685" s="305"/>
      <c r="Q685" s="305"/>
      <c r="R685" s="305"/>
      <c r="S685" s="305"/>
      <c r="T685" s="305"/>
      <c r="U685" s="305"/>
      <c r="V685" s="305"/>
      <c r="W685" s="305"/>
      <c r="X685" s="305"/>
      <c r="Y685" s="305"/>
      <c r="Z685" s="305"/>
      <c r="AA685" s="306"/>
    </row>
    <row r="686" spans="1:27" ht="20.100000000000001" customHeight="1" thickTop="1" x14ac:dyDescent="0.25">
      <c r="A686" s="570" t="s">
        <v>318</v>
      </c>
      <c r="B686" s="571"/>
      <c r="C686" s="309">
        <v>1</v>
      </c>
      <c r="D686" s="310">
        <v>2</v>
      </c>
      <c r="E686" s="310">
        <v>3</v>
      </c>
      <c r="F686" s="310">
        <v>4</v>
      </c>
      <c r="G686" s="310">
        <v>5</v>
      </c>
      <c r="H686" s="310">
        <v>6</v>
      </c>
      <c r="I686" s="310">
        <v>7</v>
      </c>
      <c r="J686" s="310">
        <v>8</v>
      </c>
      <c r="K686" s="310">
        <v>9</v>
      </c>
      <c r="L686" s="310">
        <v>10</v>
      </c>
      <c r="M686" s="310">
        <v>11</v>
      </c>
      <c r="N686" s="310">
        <v>12</v>
      </c>
      <c r="O686" s="310">
        <v>13</v>
      </c>
      <c r="P686" s="310">
        <v>14</v>
      </c>
      <c r="Q686" s="310">
        <v>15</v>
      </c>
      <c r="R686" s="310">
        <v>16</v>
      </c>
      <c r="S686" s="310">
        <v>17</v>
      </c>
      <c r="T686" s="310">
        <v>18</v>
      </c>
      <c r="U686" s="310">
        <v>19</v>
      </c>
      <c r="V686" s="310">
        <v>20</v>
      </c>
      <c r="W686" s="310">
        <v>21</v>
      </c>
      <c r="X686" s="310">
        <v>22</v>
      </c>
      <c r="Y686" s="310">
        <v>23</v>
      </c>
      <c r="Z686" s="310">
        <v>24</v>
      </c>
      <c r="AA686" s="308">
        <v>25</v>
      </c>
    </row>
    <row r="687" spans="1:27" ht="120" customHeight="1" thickBot="1" x14ac:dyDescent="0.3">
      <c r="A687" s="572" t="s">
        <v>319</v>
      </c>
      <c r="B687" s="573"/>
      <c r="C687" s="312" t="s">
        <v>320</v>
      </c>
      <c r="D687" s="313" t="s">
        <v>321</v>
      </c>
      <c r="E687" s="313" t="s">
        <v>322</v>
      </c>
      <c r="F687" s="313" t="s">
        <v>323</v>
      </c>
      <c r="G687" s="313" t="s">
        <v>324</v>
      </c>
      <c r="H687" s="313" t="s">
        <v>325</v>
      </c>
      <c r="I687" s="313" t="s">
        <v>326</v>
      </c>
      <c r="J687" s="313" t="s">
        <v>327</v>
      </c>
      <c r="K687" s="313" t="s">
        <v>328</v>
      </c>
      <c r="L687" s="313" t="s">
        <v>329</v>
      </c>
      <c r="M687" s="313" t="s">
        <v>330</v>
      </c>
      <c r="N687" s="313" t="s">
        <v>331</v>
      </c>
      <c r="O687" s="313" t="s">
        <v>332</v>
      </c>
      <c r="P687" s="313" t="s">
        <v>333</v>
      </c>
      <c r="Q687" s="313" t="s">
        <v>334</v>
      </c>
      <c r="R687" s="313" t="s">
        <v>335</v>
      </c>
      <c r="S687" s="313" t="s">
        <v>336</v>
      </c>
      <c r="T687" s="313" t="s">
        <v>337</v>
      </c>
      <c r="U687" s="313" t="s">
        <v>338</v>
      </c>
      <c r="V687" s="313" t="s">
        <v>339</v>
      </c>
      <c r="W687" s="313" t="s">
        <v>340</v>
      </c>
      <c r="X687" s="313" t="s">
        <v>341</v>
      </c>
      <c r="Y687" s="313" t="s">
        <v>342</v>
      </c>
      <c r="Z687" s="313" t="s">
        <v>343</v>
      </c>
      <c r="AA687" s="314" t="s">
        <v>344</v>
      </c>
    </row>
    <row r="688" spans="1:27" ht="27.95" customHeight="1" thickTop="1" x14ac:dyDescent="0.25">
      <c r="A688" s="565" t="s">
        <v>345</v>
      </c>
      <c r="B688" s="308" t="s">
        <v>255</v>
      </c>
      <c r="C688" s="315"/>
      <c r="D688" s="316"/>
      <c r="E688" s="316"/>
      <c r="F688" s="316"/>
      <c r="G688" s="316"/>
      <c r="H688" s="316"/>
      <c r="I688" s="316"/>
      <c r="J688" s="316"/>
      <c r="K688" s="316"/>
      <c r="L688" s="316"/>
      <c r="M688" s="316"/>
      <c r="N688" s="316"/>
      <c r="O688" s="316"/>
      <c r="P688" s="316"/>
      <c r="Q688" s="316"/>
      <c r="R688" s="316"/>
      <c r="S688" s="316"/>
      <c r="T688" s="316"/>
      <c r="U688" s="316"/>
      <c r="V688" s="316"/>
      <c r="W688" s="316"/>
      <c r="X688" s="316"/>
      <c r="Y688" s="316"/>
      <c r="Z688" s="316"/>
      <c r="AA688" s="317"/>
    </row>
    <row r="689" spans="1:27" ht="27.95" customHeight="1" x14ac:dyDescent="0.25">
      <c r="A689" s="566"/>
      <c r="B689" s="318" t="s">
        <v>346</v>
      </c>
      <c r="C689" s="319"/>
      <c r="D689" s="320"/>
      <c r="E689" s="320"/>
      <c r="F689" s="320"/>
      <c r="G689" s="320"/>
      <c r="H689" s="320"/>
      <c r="I689" s="320"/>
      <c r="J689" s="320"/>
      <c r="K689" s="320"/>
      <c r="L689" s="320"/>
      <c r="M689" s="320"/>
      <c r="N689" s="320"/>
      <c r="O689" s="320"/>
      <c r="P689" s="320"/>
      <c r="Q689" s="320"/>
      <c r="R689" s="320"/>
      <c r="S689" s="320"/>
      <c r="T689" s="320"/>
      <c r="U689" s="320"/>
      <c r="V689" s="320"/>
      <c r="W689" s="320"/>
      <c r="X689" s="320"/>
      <c r="Y689" s="320"/>
      <c r="Z689" s="320"/>
      <c r="AA689" s="321"/>
    </row>
    <row r="690" spans="1:27" ht="27.95" customHeight="1" thickBot="1" x14ac:dyDescent="0.3">
      <c r="A690" s="567"/>
      <c r="B690" s="322" t="s">
        <v>347</v>
      </c>
      <c r="C690" s="323"/>
      <c r="D690" s="324"/>
      <c r="E690" s="324"/>
      <c r="F690" s="324"/>
      <c r="G690" s="324"/>
      <c r="H690" s="324"/>
      <c r="I690" s="324"/>
      <c r="J690" s="324"/>
      <c r="K690" s="324"/>
      <c r="L690" s="324"/>
      <c r="M690" s="324"/>
      <c r="N690" s="324"/>
      <c r="O690" s="324"/>
      <c r="P690" s="324"/>
      <c r="Q690" s="324"/>
      <c r="R690" s="324"/>
      <c r="S690" s="324"/>
      <c r="T690" s="324"/>
      <c r="U690" s="324"/>
      <c r="V690" s="324"/>
      <c r="W690" s="324"/>
      <c r="X690" s="324"/>
      <c r="Y690" s="324"/>
      <c r="Z690" s="324"/>
      <c r="AA690" s="325"/>
    </row>
    <row r="691" spans="1:27" ht="27.95" customHeight="1" thickTop="1" x14ac:dyDescent="0.25">
      <c r="A691" s="568" t="s">
        <v>348</v>
      </c>
      <c r="B691" s="326" t="s">
        <v>255</v>
      </c>
      <c r="C691" s="327"/>
      <c r="D691" s="328"/>
      <c r="E691" s="328"/>
      <c r="F691" s="328"/>
      <c r="G691" s="328"/>
      <c r="H691" s="328"/>
      <c r="I691" s="328"/>
      <c r="J691" s="328"/>
      <c r="K691" s="328"/>
      <c r="L691" s="328"/>
      <c r="M691" s="328"/>
      <c r="N691" s="328"/>
      <c r="O691" s="328"/>
      <c r="P691" s="328"/>
      <c r="Q691" s="328"/>
      <c r="R691" s="328"/>
      <c r="S691" s="328"/>
      <c r="T691" s="328"/>
      <c r="U691" s="328"/>
      <c r="V691" s="328"/>
      <c r="W691" s="328"/>
      <c r="X691" s="328"/>
      <c r="Y691" s="328"/>
      <c r="Z691" s="328"/>
      <c r="AA691" s="329"/>
    </row>
    <row r="692" spans="1:27" ht="27.95" customHeight="1" x14ac:dyDescent="0.25">
      <c r="A692" s="566"/>
      <c r="B692" s="318" t="s">
        <v>346</v>
      </c>
      <c r="C692" s="319"/>
      <c r="D692" s="320"/>
      <c r="E692" s="320"/>
      <c r="F692" s="320"/>
      <c r="G692" s="320"/>
      <c r="H692" s="320"/>
      <c r="I692" s="320"/>
      <c r="J692" s="320"/>
      <c r="K692" s="320"/>
      <c r="L692" s="320"/>
      <c r="M692" s="320"/>
      <c r="N692" s="320"/>
      <c r="O692" s="320"/>
      <c r="P692" s="320"/>
      <c r="Q692" s="320"/>
      <c r="R692" s="320"/>
      <c r="S692" s="320"/>
      <c r="T692" s="320"/>
      <c r="U692" s="320"/>
      <c r="V692" s="320"/>
      <c r="W692" s="320"/>
      <c r="X692" s="320"/>
      <c r="Y692" s="320"/>
      <c r="Z692" s="320"/>
      <c r="AA692" s="321"/>
    </row>
    <row r="693" spans="1:27" ht="27.95" customHeight="1" thickBot="1" x14ac:dyDescent="0.3">
      <c r="A693" s="569"/>
      <c r="B693" s="311" t="s">
        <v>347</v>
      </c>
      <c r="C693" s="330"/>
      <c r="D693" s="331"/>
      <c r="E693" s="331"/>
      <c r="F693" s="331"/>
      <c r="G693" s="331"/>
      <c r="H693" s="331"/>
      <c r="I693" s="331"/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2"/>
    </row>
    <row r="694" spans="1:27" ht="27.95" customHeight="1" thickTop="1" x14ac:dyDescent="0.25">
      <c r="A694" s="565" t="s">
        <v>349</v>
      </c>
      <c r="B694" s="308" t="s">
        <v>255</v>
      </c>
      <c r="C694" s="315"/>
      <c r="D694" s="316"/>
      <c r="E694" s="316"/>
      <c r="F694" s="316"/>
      <c r="G694" s="316"/>
      <c r="H694" s="316"/>
      <c r="I694" s="316"/>
      <c r="J694" s="316"/>
      <c r="K694" s="316"/>
      <c r="L694" s="316"/>
      <c r="M694" s="316"/>
      <c r="N694" s="316"/>
      <c r="O694" s="316"/>
      <c r="P694" s="316"/>
      <c r="Q694" s="316"/>
      <c r="R694" s="316"/>
      <c r="S694" s="316"/>
      <c r="T694" s="316"/>
      <c r="U694" s="316"/>
      <c r="V694" s="316"/>
      <c r="W694" s="316"/>
      <c r="X694" s="316"/>
      <c r="Y694" s="316"/>
      <c r="Z694" s="316"/>
      <c r="AA694" s="317"/>
    </row>
    <row r="695" spans="1:27" ht="27.95" customHeight="1" x14ac:dyDescent="0.25">
      <c r="A695" s="566"/>
      <c r="B695" s="318" t="s">
        <v>346</v>
      </c>
      <c r="C695" s="319"/>
      <c r="D695" s="320"/>
      <c r="E695" s="320"/>
      <c r="F695" s="320"/>
      <c r="G695" s="320"/>
      <c r="H695" s="320"/>
      <c r="I695" s="320"/>
      <c r="J695" s="320"/>
      <c r="K695" s="320"/>
      <c r="L695" s="320"/>
      <c r="M695" s="320"/>
      <c r="N695" s="320"/>
      <c r="O695" s="320"/>
      <c r="P695" s="320"/>
      <c r="Q695" s="320"/>
      <c r="R695" s="320"/>
      <c r="S695" s="320"/>
      <c r="T695" s="320"/>
      <c r="U695" s="320"/>
      <c r="V695" s="320"/>
      <c r="W695" s="320"/>
      <c r="X695" s="320"/>
      <c r="Y695" s="320"/>
      <c r="Z695" s="320"/>
      <c r="AA695" s="321"/>
    </row>
    <row r="696" spans="1:27" ht="27.95" customHeight="1" thickBot="1" x14ac:dyDescent="0.3">
      <c r="A696" s="567"/>
      <c r="B696" s="322" t="s">
        <v>347</v>
      </c>
      <c r="C696" s="323"/>
      <c r="D696" s="324"/>
      <c r="E696" s="324"/>
      <c r="F696" s="324"/>
      <c r="G696" s="324"/>
      <c r="H696" s="324"/>
      <c r="I696" s="324"/>
      <c r="J696" s="324"/>
      <c r="K696" s="324"/>
      <c r="L696" s="324"/>
      <c r="M696" s="324"/>
      <c r="N696" s="324"/>
      <c r="O696" s="324"/>
      <c r="P696" s="324"/>
      <c r="Q696" s="324"/>
      <c r="R696" s="324"/>
      <c r="S696" s="324"/>
      <c r="T696" s="324"/>
      <c r="U696" s="324"/>
      <c r="V696" s="324"/>
      <c r="W696" s="324"/>
      <c r="X696" s="324"/>
      <c r="Y696" s="324"/>
      <c r="Z696" s="324"/>
      <c r="AA696" s="325"/>
    </row>
    <row r="697" spans="1:27" ht="17.100000000000001" customHeight="1" thickTop="1" x14ac:dyDescent="0.25">
      <c r="A697" s="307" t="s">
        <v>352</v>
      </c>
    </row>
    <row r="698" spans="1:27" ht="17.100000000000001" customHeight="1" x14ac:dyDescent="0.25">
      <c r="A698" s="333" t="s">
        <v>353</v>
      </c>
    </row>
    <row r="699" spans="1:27" ht="17.100000000000001" customHeight="1" x14ac:dyDescent="0.25">
      <c r="A699" s="333" t="s">
        <v>354</v>
      </c>
    </row>
    <row r="700" spans="1:27" ht="17.100000000000001" customHeight="1" x14ac:dyDescent="0.25">
      <c r="A700" s="307" t="s">
        <v>355</v>
      </c>
    </row>
    <row r="701" spans="1:27" ht="17.100000000000001" customHeight="1" x14ac:dyDescent="0.25">
      <c r="A701" s="307" t="s">
        <v>356</v>
      </c>
    </row>
    <row r="702" spans="1:27" ht="17.100000000000001" customHeight="1" x14ac:dyDescent="0.25">
      <c r="A702" s="307" t="s">
        <v>350</v>
      </c>
    </row>
    <row r="703" spans="1:27" ht="17.100000000000001" customHeight="1" thickBot="1" x14ac:dyDescent="0.3">
      <c r="A703" s="307" t="s">
        <v>351</v>
      </c>
    </row>
    <row r="704" spans="1:27" ht="41.25" thickTop="1" thickBot="1" x14ac:dyDescent="0.3">
      <c r="A704" s="304" t="s">
        <v>313</v>
      </c>
      <c r="B704" s="305"/>
      <c r="C704" s="305"/>
      <c r="D704" s="305"/>
      <c r="E704" s="305"/>
      <c r="F704" s="305"/>
      <c r="G704" s="305"/>
      <c r="H704" s="305"/>
      <c r="I704" s="305"/>
      <c r="J704" s="305"/>
      <c r="K704" s="305"/>
      <c r="L704" s="305"/>
      <c r="M704" s="305"/>
      <c r="N704" s="305"/>
      <c r="O704" s="305"/>
      <c r="P704" s="305"/>
      <c r="Q704" s="305"/>
      <c r="R704" s="305"/>
      <c r="S704" s="305"/>
      <c r="T704" s="305"/>
      <c r="U704" s="305"/>
      <c r="V704" s="305"/>
      <c r="W704" s="305"/>
      <c r="X704" s="305"/>
      <c r="Y704" s="305"/>
      <c r="Z704" s="305"/>
      <c r="AA704" s="306"/>
    </row>
    <row r="705" spans="1:27" ht="20.100000000000001" customHeight="1" thickTop="1" x14ac:dyDescent="0.25">
      <c r="A705" s="570" t="s">
        <v>318</v>
      </c>
      <c r="B705" s="571"/>
      <c r="C705" s="309">
        <v>1</v>
      </c>
      <c r="D705" s="310">
        <v>2</v>
      </c>
      <c r="E705" s="310">
        <v>3</v>
      </c>
      <c r="F705" s="310">
        <v>4</v>
      </c>
      <c r="G705" s="310">
        <v>5</v>
      </c>
      <c r="H705" s="310">
        <v>6</v>
      </c>
      <c r="I705" s="310">
        <v>7</v>
      </c>
      <c r="J705" s="310">
        <v>8</v>
      </c>
      <c r="K705" s="310">
        <v>9</v>
      </c>
      <c r="L705" s="310">
        <v>10</v>
      </c>
      <c r="M705" s="310">
        <v>11</v>
      </c>
      <c r="N705" s="310">
        <v>12</v>
      </c>
      <c r="O705" s="310">
        <v>13</v>
      </c>
      <c r="P705" s="310">
        <v>14</v>
      </c>
      <c r="Q705" s="310">
        <v>15</v>
      </c>
      <c r="R705" s="310">
        <v>16</v>
      </c>
      <c r="S705" s="310">
        <v>17</v>
      </c>
      <c r="T705" s="310">
        <v>18</v>
      </c>
      <c r="U705" s="310">
        <v>19</v>
      </c>
      <c r="V705" s="310">
        <v>20</v>
      </c>
      <c r="W705" s="310">
        <v>21</v>
      </c>
      <c r="X705" s="310">
        <v>22</v>
      </c>
      <c r="Y705" s="310">
        <v>23</v>
      </c>
      <c r="Z705" s="310">
        <v>24</v>
      </c>
      <c r="AA705" s="308">
        <v>25</v>
      </c>
    </row>
    <row r="706" spans="1:27" ht="120" customHeight="1" thickBot="1" x14ac:dyDescent="0.3">
      <c r="A706" s="572" t="s">
        <v>319</v>
      </c>
      <c r="B706" s="573"/>
      <c r="C706" s="312" t="s">
        <v>320</v>
      </c>
      <c r="D706" s="313" t="s">
        <v>321</v>
      </c>
      <c r="E706" s="313" t="s">
        <v>322</v>
      </c>
      <c r="F706" s="313" t="s">
        <v>323</v>
      </c>
      <c r="G706" s="313" t="s">
        <v>324</v>
      </c>
      <c r="H706" s="313" t="s">
        <v>325</v>
      </c>
      <c r="I706" s="313" t="s">
        <v>326</v>
      </c>
      <c r="J706" s="313" t="s">
        <v>327</v>
      </c>
      <c r="K706" s="313" t="s">
        <v>328</v>
      </c>
      <c r="L706" s="313" t="s">
        <v>329</v>
      </c>
      <c r="M706" s="313" t="s">
        <v>330</v>
      </c>
      <c r="N706" s="313" t="s">
        <v>331</v>
      </c>
      <c r="O706" s="313" t="s">
        <v>332</v>
      </c>
      <c r="P706" s="313" t="s">
        <v>333</v>
      </c>
      <c r="Q706" s="313" t="s">
        <v>334</v>
      </c>
      <c r="R706" s="313" t="s">
        <v>335</v>
      </c>
      <c r="S706" s="313" t="s">
        <v>336</v>
      </c>
      <c r="T706" s="313" t="s">
        <v>337</v>
      </c>
      <c r="U706" s="313" t="s">
        <v>338</v>
      </c>
      <c r="V706" s="313" t="s">
        <v>339</v>
      </c>
      <c r="W706" s="313" t="s">
        <v>340</v>
      </c>
      <c r="X706" s="313" t="s">
        <v>341</v>
      </c>
      <c r="Y706" s="313" t="s">
        <v>342</v>
      </c>
      <c r="Z706" s="313" t="s">
        <v>343</v>
      </c>
      <c r="AA706" s="314" t="s">
        <v>344</v>
      </c>
    </row>
    <row r="707" spans="1:27" ht="27.95" customHeight="1" thickTop="1" x14ac:dyDescent="0.25">
      <c r="A707" s="565" t="s">
        <v>345</v>
      </c>
      <c r="B707" s="308" t="s">
        <v>255</v>
      </c>
      <c r="C707" s="315"/>
      <c r="D707" s="316"/>
      <c r="E707" s="316"/>
      <c r="F707" s="316"/>
      <c r="G707" s="316"/>
      <c r="H707" s="316"/>
      <c r="I707" s="316"/>
      <c r="J707" s="316"/>
      <c r="K707" s="316"/>
      <c r="L707" s="316"/>
      <c r="M707" s="316"/>
      <c r="N707" s="316"/>
      <c r="O707" s="316"/>
      <c r="P707" s="316"/>
      <c r="Q707" s="316"/>
      <c r="R707" s="316"/>
      <c r="S707" s="316"/>
      <c r="T707" s="316"/>
      <c r="U707" s="316"/>
      <c r="V707" s="316"/>
      <c r="W707" s="316"/>
      <c r="X707" s="316"/>
      <c r="Y707" s="316"/>
      <c r="Z707" s="316"/>
      <c r="AA707" s="317"/>
    </row>
    <row r="708" spans="1:27" ht="27.95" customHeight="1" x14ac:dyDescent="0.25">
      <c r="A708" s="566"/>
      <c r="B708" s="318" t="s">
        <v>346</v>
      </c>
      <c r="C708" s="319"/>
      <c r="D708" s="320"/>
      <c r="E708" s="320"/>
      <c r="F708" s="320"/>
      <c r="G708" s="320"/>
      <c r="H708" s="320"/>
      <c r="I708" s="320"/>
      <c r="J708" s="320"/>
      <c r="K708" s="320"/>
      <c r="L708" s="320"/>
      <c r="M708" s="320"/>
      <c r="N708" s="320"/>
      <c r="O708" s="320"/>
      <c r="P708" s="320"/>
      <c r="Q708" s="320"/>
      <c r="R708" s="320"/>
      <c r="S708" s="320"/>
      <c r="T708" s="320"/>
      <c r="U708" s="320"/>
      <c r="V708" s="320"/>
      <c r="W708" s="320"/>
      <c r="X708" s="320"/>
      <c r="Y708" s="320"/>
      <c r="Z708" s="320"/>
      <c r="AA708" s="321"/>
    </row>
    <row r="709" spans="1:27" ht="27.95" customHeight="1" thickBot="1" x14ac:dyDescent="0.3">
      <c r="A709" s="567"/>
      <c r="B709" s="322" t="s">
        <v>347</v>
      </c>
      <c r="C709" s="323"/>
      <c r="D709" s="324"/>
      <c r="E709" s="324"/>
      <c r="F709" s="324"/>
      <c r="G709" s="324"/>
      <c r="H709" s="324"/>
      <c r="I709" s="324"/>
      <c r="J709" s="324"/>
      <c r="K709" s="324"/>
      <c r="L709" s="324"/>
      <c r="M709" s="324"/>
      <c r="N709" s="324"/>
      <c r="O709" s="324"/>
      <c r="P709" s="324"/>
      <c r="Q709" s="324"/>
      <c r="R709" s="324"/>
      <c r="S709" s="324"/>
      <c r="T709" s="324"/>
      <c r="U709" s="324"/>
      <c r="V709" s="324"/>
      <c r="W709" s="324"/>
      <c r="X709" s="324"/>
      <c r="Y709" s="324"/>
      <c r="Z709" s="324"/>
      <c r="AA709" s="325"/>
    </row>
    <row r="710" spans="1:27" ht="27.95" customHeight="1" thickTop="1" x14ac:dyDescent="0.25">
      <c r="A710" s="568" t="s">
        <v>348</v>
      </c>
      <c r="B710" s="326" t="s">
        <v>255</v>
      </c>
      <c r="C710" s="327"/>
      <c r="D710" s="328"/>
      <c r="E710" s="328"/>
      <c r="F710" s="328"/>
      <c r="G710" s="328"/>
      <c r="H710" s="328"/>
      <c r="I710" s="328"/>
      <c r="J710" s="328"/>
      <c r="K710" s="328"/>
      <c r="L710" s="328"/>
      <c r="M710" s="328"/>
      <c r="N710" s="328"/>
      <c r="O710" s="328"/>
      <c r="P710" s="328"/>
      <c r="Q710" s="328"/>
      <c r="R710" s="328"/>
      <c r="S710" s="328"/>
      <c r="T710" s="328"/>
      <c r="U710" s="328"/>
      <c r="V710" s="328"/>
      <c r="W710" s="328"/>
      <c r="X710" s="328"/>
      <c r="Y710" s="328"/>
      <c r="Z710" s="328"/>
      <c r="AA710" s="329"/>
    </row>
    <row r="711" spans="1:27" ht="27.95" customHeight="1" x14ac:dyDescent="0.25">
      <c r="A711" s="566"/>
      <c r="B711" s="318" t="s">
        <v>346</v>
      </c>
      <c r="C711" s="319"/>
      <c r="D711" s="320"/>
      <c r="E711" s="320"/>
      <c r="F711" s="320"/>
      <c r="G711" s="320"/>
      <c r="H711" s="320"/>
      <c r="I711" s="320"/>
      <c r="J711" s="320"/>
      <c r="K711" s="320"/>
      <c r="L711" s="320"/>
      <c r="M711" s="320"/>
      <c r="N711" s="320"/>
      <c r="O711" s="320"/>
      <c r="P711" s="320"/>
      <c r="Q711" s="320"/>
      <c r="R711" s="320"/>
      <c r="S711" s="320"/>
      <c r="T711" s="320"/>
      <c r="U711" s="320"/>
      <c r="V711" s="320"/>
      <c r="W711" s="320"/>
      <c r="X711" s="320"/>
      <c r="Y711" s="320"/>
      <c r="Z711" s="320"/>
      <c r="AA711" s="321"/>
    </row>
    <row r="712" spans="1:27" ht="27.95" customHeight="1" thickBot="1" x14ac:dyDescent="0.3">
      <c r="A712" s="569"/>
      <c r="B712" s="311" t="s">
        <v>347</v>
      </c>
      <c r="C712" s="330"/>
      <c r="D712" s="331"/>
      <c r="E712" s="331"/>
      <c r="F712" s="331"/>
      <c r="G712" s="331"/>
      <c r="H712" s="331"/>
      <c r="I712" s="331"/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2"/>
    </row>
    <row r="713" spans="1:27" ht="27.95" customHeight="1" thickTop="1" x14ac:dyDescent="0.25">
      <c r="A713" s="565" t="s">
        <v>349</v>
      </c>
      <c r="B713" s="308" t="s">
        <v>255</v>
      </c>
      <c r="C713" s="315"/>
      <c r="D713" s="316"/>
      <c r="E713" s="316"/>
      <c r="F713" s="316"/>
      <c r="G713" s="316"/>
      <c r="H713" s="316"/>
      <c r="I713" s="316"/>
      <c r="J713" s="316"/>
      <c r="K713" s="316"/>
      <c r="L713" s="316"/>
      <c r="M713" s="316"/>
      <c r="N713" s="316"/>
      <c r="O713" s="316"/>
      <c r="P713" s="316"/>
      <c r="Q713" s="316"/>
      <c r="R713" s="316"/>
      <c r="S713" s="316"/>
      <c r="T713" s="316"/>
      <c r="U713" s="316"/>
      <c r="V713" s="316"/>
      <c r="W713" s="316"/>
      <c r="X713" s="316"/>
      <c r="Y713" s="316"/>
      <c r="Z713" s="316"/>
      <c r="AA713" s="317"/>
    </row>
    <row r="714" spans="1:27" ht="27.95" customHeight="1" x14ac:dyDescent="0.25">
      <c r="A714" s="566"/>
      <c r="B714" s="318" t="s">
        <v>346</v>
      </c>
      <c r="C714" s="319"/>
      <c r="D714" s="320"/>
      <c r="E714" s="320"/>
      <c r="F714" s="320"/>
      <c r="G714" s="320"/>
      <c r="H714" s="320"/>
      <c r="I714" s="320"/>
      <c r="J714" s="320"/>
      <c r="K714" s="320"/>
      <c r="L714" s="320"/>
      <c r="M714" s="320"/>
      <c r="N714" s="320"/>
      <c r="O714" s="320"/>
      <c r="P714" s="320"/>
      <c r="Q714" s="320"/>
      <c r="R714" s="320"/>
      <c r="S714" s="320"/>
      <c r="T714" s="320"/>
      <c r="U714" s="320"/>
      <c r="V714" s="320"/>
      <c r="W714" s="320"/>
      <c r="X714" s="320"/>
      <c r="Y714" s="320"/>
      <c r="Z714" s="320"/>
      <c r="AA714" s="321"/>
    </row>
    <row r="715" spans="1:27" ht="27.95" customHeight="1" thickBot="1" x14ac:dyDescent="0.3">
      <c r="A715" s="567"/>
      <c r="B715" s="322" t="s">
        <v>347</v>
      </c>
      <c r="C715" s="323"/>
      <c r="D715" s="324"/>
      <c r="E715" s="324"/>
      <c r="F715" s="324"/>
      <c r="G715" s="324"/>
      <c r="H715" s="324"/>
      <c r="I715" s="324"/>
      <c r="J715" s="324"/>
      <c r="K715" s="324"/>
      <c r="L715" s="324"/>
      <c r="M715" s="324"/>
      <c r="N715" s="324"/>
      <c r="O715" s="324"/>
      <c r="P715" s="324"/>
      <c r="Q715" s="324"/>
      <c r="R715" s="324"/>
      <c r="S715" s="324"/>
      <c r="T715" s="324"/>
      <c r="U715" s="324"/>
      <c r="V715" s="324"/>
      <c r="W715" s="324"/>
      <c r="X715" s="324"/>
      <c r="Y715" s="324"/>
      <c r="Z715" s="324"/>
      <c r="AA715" s="325"/>
    </row>
    <row r="716" spans="1:27" ht="17.100000000000001" customHeight="1" thickTop="1" x14ac:dyDescent="0.25">
      <c r="A716" s="307" t="s">
        <v>352</v>
      </c>
    </row>
    <row r="717" spans="1:27" ht="17.100000000000001" customHeight="1" x14ac:dyDescent="0.25">
      <c r="A717" s="333" t="s">
        <v>353</v>
      </c>
    </row>
    <row r="718" spans="1:27" ht="17.100000000000001" customHeight="1" x14ac:dyDescent="0.25">
      <c r="A718" s="333" t="s">
        <v>354</v>
      </c>
    </row>
    <row r="719" spans="1:27" ht="17.100000000000001" customHeight="1" x14ac:dyDescent="0.25">
      <c r="A719" s="307" t="s">
        <v>355</v>
      </c>
    </row>
    <row r="720" spans="1:27" ht="17.100000000000001" customHeight="1" x14ac:dyDescent="0.25">
      <c r="A720" s="307" t="s">
        <v>356</v>
      </c>
    </row>
    <row r="721" spans="1:27" ht="17.100000000000001" customHeight="1" x14ac:dyDescent="0.25">
      <c r="A721" s="307" t="s">
        <v>350</v>
      </c>
    </row>
    <row r="722" spans="1:27" ht="17.100000000000001" customHeight="1" thickBot="1" x14ac:dyDescent="0.3">
      <c r="A722" s="307" t="s">
        <v>351</v>
      </c>
    </row>
    <row r="723" spans="1:27" ht="41.25" thickTop="1" thickBot="1" x14ac:dyDescent="0.3">
      <c r="A723" s="304" t="s">
        <v>314</v>
      </c>
      <c r="B723" s="305"/>
      <c r="C723" s="305"/>
      <c r="D723" s="305"/>
      <c r="E723" s="305"/>
      <c r="F723" s="305"/>
      <c r="G723" s="305"/>
      <c r="H723" s="305"/>
      <c r="I723" s="305"/>
      <c r="J723" s="305"/>
      <c r="K723" s="305"/>
      <c r="L723" s="305"/>
      <c r="M723" s="305"/>
      <c r="N723" s="305"/>
      <c r="O723" s="305"/>
      <c r="P723" s="305"/>
      <c r="Q723" s="305"/>
      <c r="R723" s="305"/>
      <c r="S723" s="305"/>
      <c r="T723" s="305"/>
      <c r="U723" s="305"/>
      <c r="V723" s="305"/>
      <c r="W723" s="305"/>
      <c r="X723" s="305"/>
      <c r="Y723" s="305"/>
      <c r="Z723" s="305"/>
      <c r="AA723" s="306"/>
    </row>
    <row r="724" spans="1:27" ht="20.100000000000001" customHeight="1" thickTop="1" x14ac:dyDescent="0.25">
      <c r="A724" s="570" t="s">
        <v>318</v>
      </c>
      <c r="B724" s="571"/>
      <c r="C724" s="309">
        <v>1</v>
      </c>
      <c r="D724" s="310">
        <v>2</v>
      </c>
      <c r="E724" s="310">
        <v>3</v>
      </c>
      <c r="F724" s="310">
        <v>4</v>
      </c>
      <c r="G724" s="310">
        <v>5</v>
      </c>
      <c r="H724" s="310">
        <v>6</v>
      </c>
      <c r="I724" s="310">
        <v>7</v>
      </c>
      <c r="J724" s="310">
        <v>8</v>
      </c>
      <c r="K724" s="310">
        <v>9</v>
      </c>
      <c r="L724" s="310">
        <v>10</v>
      </c>
      <c r="M724" s="310">
        <v>11</v>
      </c>
      <c r="N724" s="310">
        <v>12</v>
      </c>
      <c r="O724" s="310">
        <v>13</v>
      </c>
      <c r="P724" s="310">
        <v>14</v>
      </c>
      <c r="Q724" s="310">
        <v>15</v>
      </c>
      <c r="R724" s="310">
        <v>16</v>
      </c>
      <c r="S724" s="310">
        <v>17</v>
      </c>
      <c r="T724" s="310">
        <v>18</v>
      </c>
      <c r="U724" s="310">
        <v>19</v>
      </c>
      <c r="V724" s="310">
        <v>20</v>
      </c>
      <c r="W724" s="310">
        <v>21</v>
      </c>
      <c r="X724" s="310">
        <v>22</v>
      </c>
      <c r="Y724" s="310">
        <v>23</v>
      </c>
      <c r="Z724" s="310">
        <v>24</v>
      </c>
      <c r="AA724" s="308">
        <v>25</v>
      </c>
    </row>
    <row r="725" spans="1:27" ht="120" customHeight="1" thickBot="1" x14ac:dyDescent="0.3">
      <c r="A725" s="572" t="s">
        <v>319</v>
      </c>
      <c r="B725" s="573"/>
      <c r="C725" s="312" t="s">
        <v>320</v>
      </c>
      <c r="D725" s="313" t="s">
        <v>321</v>
      </c>
      <c r="E725" s="313" t="s">
        <v>322</v>
      </c>
      <c r="F725" s="313" t="s">
        <v>323</v>
      </c>
      <c r="G725" s="313" t="s">
        <v>324</v>
      </c>
      <c r="H725" s="313" t="s">
        <v>325</v>
      </c>
      <c r="I725" s="313" t="s">
        <v>326</v>
      </c>
      <c r="J725" s="313" t="s">
        <v>327</v>
      </c>
      <c r="K725" s="313" t="s">
        <v>328</v>
      </c>
      <c r="L725" s="313" t="s">
        <v>329</v>
      </c>
      <c r="M725" s="313" t="s">
        <v>330</v>
      </c>
      <c r="N725" s="313" t="s">
        <v>331</v>
      </c>
      <c r="O725" s="313" t="s">
        <v>332</v>
      </c>
      <c r="P725" s="313" t="s">
        <v>333</v>
      </c>
      <c r="Q725" s="313" t="s">
        <v>334</v>
      </c>
      <c r="R725" s="313" t="s">
        <v>335</v>
      </c>
      <c r="S725" s="313" t="s">
        <v>336</v>
      </c>
      <c r="T725" s="313" t="s">
        <v>337</v>
      </c>
      <c r="U725" s="313" t="s">
        <v>338</v>
      </c>
      <c r="V725" s="313" t="s">
        <v>339</v>
      </c>
      <c r="W725" s="313" t="s">
        <v>340</v>
      </c>
      <c r="X725" s="313" t="s">
        <v>341</v>
      </c>
      <c r="Y725" s="313" t="s">
        <v>342</v>
      </c>
      <c r="Z725" s="313" t="s">
        <v>343</v>
      </c>
      <c r="AA725" s="314" t="s">
        <v>344</v>
      </c>
    </row>
    <row r="726" spans="1:27" ht="27.95" customHeight="1" thickTop="1" x14ac:dyDescent="0.25">
      <c r="A726" s="565" t="s">
        <v>345</v>
      </c>
      <c r="B726" s="308" t="s">
        <v>255</v>
      </c>
      <c r="C726" s="315"/>
      <c r="D726" s="316"/>
      <c r="E726" s="316"/>
      <c r="F726" s="316"/>
      <c r="G726" s="316"/>
      <c r="H726" s="316"/>
      <c r="I726" s="316"/>
      <c r="J726" s="316"/>
      <c r="K726" s="316"/>
      <c r="L726" s="316"/>
      <c r="M726" s="316"/>
      <c r="N726" s="316"/>
      <c r="O726" s="316"/>
      <c r="P726" s="316"/>
      <c r="Q726" s="316"/>
      <c r="R726" s="316"/>
      <c r="S726" s="316"/>
      <c r="T726" s="316"/>
      <c r="U726" s="316"/>
      <c r="V726" s="316"/>
      <c r="W726" s="316"/>
      <c r="X726" s="316"/>
      <c r="Y726" s="316"/>
      <c r="Z726" s="316"/>
      <c r="AA726" s="317"/>
    </row>
    <row r="727" spans="1:27" ht="27.95" customHeight="1" x14ac:dyDescent="0.25">
      <c r="A727" s="566"/>
      <c r="B727" s="318" t="s">
        <v>346</v>
      </c>
      <c r="C727" s="319"/>
      <c r="D727" s="320"/>
      <c r="E727" s="320"/>
      <c r="F727" s="320"/>
      <c r="G727" s="320"/>
      <c r="H727" s="320"/>
      <c r="I727" s="320"/>
      <c r="J727" s="320"/>
      <c r="K727" s="320"/>
      <c r="L727" s="320"/>
      <c r="M727" s="320"/>
      <c r="N727" s="320"/>
      <c r="O727" s="320"/>
      <c r="P727" s="320"/>
      <c r="Q727" s="320"/>
      <c r="R727" s="320"/>
      <c r="S727" s="320"/>
      <c r="T727" s="320"/>
      <c r="U727" s="320"/>
      <c r="V727" s="320"/>
      <c r="W727" s="320"/>
      <c r="X727" s="320"/>
      <c r="Y727" s="320"/>
      <c r="Z727" s="320"/>
      <c r="AA727" s="321"/>
    </row>
    <row r="728" spans="1:27" ht="27.95" customHeight="1" thickBot="1" x14ac:dyDescent="0.3">
      <c r="A728" s="567"/>
      <c r="B728" s="322" t="s">
        <v>347</v>
      </c>
      <c r="C728" s="323"/>
      <c r="D728" s="324"/>
      <c r="E728" s="324"/>
      <c r="F728" s="324"/>
      <c r="G728" s="324"/>
      <c r="H728" s="324"/>
      <c r="I728" s="324"/>
      <c r="J728" s="324"/>
      <c r="K728" s="324"/>
      <c r="L728" s="324"/>
      <c r="M728" s="324"/>
      <c r="N728" s="324"/>
      <c r="O728" s="324"/>
      <c r="P728" s="324"/>
      <c r="Q728" s="324"/>
      <c r="R728" s="324"/>
      <c r="S728" s="324"/>
      <c r="T728" s="324"/>
      <c r="U728" s="324"/>
      <c r="V728" s="324"/>
      <c r="W728" s="324"/>
      <c r="X728" s="324"/>
      <c r="Y728" s="324"/>
      <c r="Z728" s="324"/>
      <c r="AA728" s="325"/>
    </row>
    <row r="729" spans="1:27" ht="27.95" customHeight="1" thickTop="1" x14ac:dyDescent="0.25">
      <c r="A729" s="568" t="s">
        <v>348</v>
      </c>
      <c r="B729" s="326" t="s">
        <v>255</v>
      </c>
      <c r="C729" s="327"/>
      <c r="D729" s="328"/>
      <c r="E729" s="328"/>
      <c r="F729" s="328"/>
      <c r="G729" s="328"/>
      <c r="H729" s="328"/>
      <c r="I729" s="328"/>
      <c r="J729" s="328"/>
      <c r="K729" s="328"/>
      <c r="L729" s="328"/>
      <c r="M729" s="328"/>
      <c r="N729" s="328"/>
      <c r="O729" s="328"/>
      <c r="P729" s="328"/>
      <c r="Q729" s="328"/>
      <c r="R729" s="328"/>
      <c r="S729" s="328"/>
      <c r="T729" s="328"/>
      <c r="U729" s="328"/>
      <c r="V729" s="328"/>
      <c r="W729" s="328"/>
      <c r="X729" s="328"/>
      <c r="Y729" s="328"/>
      <c r="Z729" s="328"/>
      <c r="AA729" s="329"/>
    </row>
    <row r="730" spans="1:27" ht="27.95" customHeight="1" x14ac:dyDescent="0.25">
      <c r="A730" s="566"/>
      <c r="B730" s="318" t="s">
        <v>346</v>
      </c>
      <c r="C730" s="319"/>
      <c r="D730" s="320"/>
      <c r="E730" s="320"/>
      <c r="F730" s="320"/>
      <c r="G730" s="320"/>
      <c r="H730" s="320"/>
      <c r="I730" s="320"/>
      <c r="J730" s="320"/>
      <c r="K730" s="320"/>
      <c r="L730" s="320"/>
      <c r="M730" s="320"/>
      <c r="N730" s="320"/>
      <c r="O730" s="320"/>
      <c r="P730" s="320"/>
      <c r="Q730" s="320"/>
      <c r="R730" s="320"/>
      <c r="S730" s="320"/>
      <c r="T730" s="320"/>
      <c r="U730" s="320"/>
      <c r="V730" s="320"/>
      <c r="W730" s="320"/>
      <c r="X730" s="320"/>
      <c r="Y730" s="320"/>
      <c r="Z730" s="320"/>
      <c r="AA730" s="321"/>
    </row>
    <row r="731" spans="1:27" ht="27.95" customHeight="1" thickBot="1" x14ac:dyDescent="0.3">
      <c r="A731" s="569"/>
      <c r="B731" s="311" t="s">
        <v>347</v>
      </c>
      <c r="C731" s="330"/>
      <c r="D731" s="331"/>
      <c r="E731" s="331"/>
      <c r="F731" s="331"/>
      <c r="G731" s="331"/>
      <c r="H731" s="331"/>
      <c r="I731" s="331"/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2"/>
    </row>
    <row r="732" spans="1:27" ht="27.95" customHeight="1" thickTop="1" x14ac:dyDescent="0.25">
      <c r="A732" s="565" t="s">
        <v>349</v>
      </c>
      <c r="B732" s="308" t="s">
        <v>255</v>
      </c>
      <c r="C732" s="315"/>
      <c r="D732" s="316"/>
      <c r="E732" s="316"/>
      <c r="F732" s="316"/>
      <c r="G732" s="316"/>
      <c r="H732" s="316"/>
      <c r="I732" s="316"/>
      <c r="J732" s="316"/>
      <c r="K732" s="316"/>
      <c r="L732" s="316"/>
      <c r="M732" s="316"/>
      <c r="N732" s="316"/>
      <c r="O732" s="316"/>
      <c r="P732" s="316"/>
      <c r="Q732" s="316"/>
      <c r="R732" s="316"/>
      <c r="S732" s="316"/>
      <c r="T732" s="316"/>
      <c r="U732" s="316"/>
      <c r="V732" s="316"/>
      <c r="W732" s="316"/>
      <c r="X732" s="316"/>
      <c r="Y732" s="316"/>
      <c r="Z732" s="316"/>
      <c r="AA732" s="317"/>
    </row>
    <row r="733" spans="1:27" ht="27.95" customHeight="1" x14ac:dyDescent="0.25">
      <c r="A733" s="566"/>
      <c r="B733" s="318" t="s">
        <v>346</v>
      </c>
      <c r="C733" s="319"/>
      <c r="D733" s="320"/>
      <c r="E733" s="320"/>
      <c r="F733" s="320"/>
      <c r="G733" s="320"/>
      <c r="H733" s="320"/>
      <c r="I733" s="320"/>
      <c r="J733" s="320"/>
      <c r="K733" s="320"/>
      <c r="L733" s="320"/>
      <c r="M733" s="320"/>
      <c r="N733" s="320"/>
      <c r="O733" s="320"/>
      <c r="P733" s="320"/>
      <c r="Q733" s="320"/>
      <c r="R733" s="320"/>
      <c r="S733" s="320"/>
      <c r="T733" s="320"/>
      <c r="U733" s="320"/>
      <c r="V733" s="320"/>
      <c r="W733" s="320"/>
      <c r="X733" s="320"/>
      <c r="Y733" s="320"/>
      <c r="Z733" s="320"/>
      <c r="AA733" s="321"/>
    </row>
    <row r="734" spans="1:27" ht="27.95" customHeight="1" thickBot="1" x14ac:dyDescent="0.3">
      <c r="A734" s="567"/>
      <c r="B734" s="322" t="s">
        <v>347</v>
      </c>
      <c r="C734" s="323"/>
      <c r="D734" s="324"/>
      <c r="E734" s="324"/>
      <c r="F734" s="324"/>
      <c r="G734" s="324"/>
      <c r="H734" s="324"/>
      <c r="I734" s="324"/>
      <c r="J734" s="324"/>
      <c r="K734" s="324"/>
      <c r="L734" s="324"/>
      <c r="M734" s="324"/>
      <c r="N734" s="324"/>
      <c r="O734" s="324"/>
      <c r="P734" s="324"/>
      <c r="Q734" s="324"/>
      <c r="R734" s="324"/>
      <c r="S734" s="324"/>
      <c r="T734" s="324"/>
      <c r="U734" s="324"/>
      <c r="V734" s="324"/>
      <c r="W734" s="324"/>
      <c r="X734" s="324"/>
      <c r="Y734" s="324"/>
      <c r="Z734" s="324"/>
      <c r="AA734" s="325"/>
    </row>
    <row r="735" spans="1:27" ht="17.100000000000001" customHeight="1" thickTop="1" x14ac:dyDescent="0.25">
      <c r="A735" s="307" t="s">
        <v>352</v>
      </c>
    </row>
    <row r="736" spans="1:27" ht="17.100000000000001" customHeight="1" x14ac:dyDescent="0.25">
      <c r="A736" s="333" t="s">
        <v>353</v>
      </c>
    </row>
    <row r="737" spans="1:27" ht="17.100000000000001" customHeight="1" x14ac:dyDescent="0.25">
      <c r="A737" s="333" t="s">
        <v>354</v>
      </c>
    </row>
    <row r="738" spans="1:27" ht="17.100000000000001" customHeight="1" x14ac:dyDescent="0.25">
      <c r="A738" s="307" t="s">
        <v>355</v>
      </c>
    </row>
    <row r="739" spans="1:27" ht="17.100000000000001" customHeight="1" x14ac:dyDescent="0.25">
      <c r="A739" s="307" t="s">
        <v>356</v>
      </c>
    </row>
    <row r="740" spans="1:27" ht="17.100000000000001" customHeight="1" x14ac:dyDescent="0.25">
      <c r="A740" s="307" t="s">
        <v>350</v>
      </c>
    </row>
    <row r="741" spans="1:27" ht="17.100000000000001" customHeight="1" thickBot="1" x14ac:dyDescent="0.3">
      <c r="A741" s="307" t="s">
        <v>351</v>
      </c>
    </row>
    <row r="742" spans="1:27" ht="41.25" thickTop="1" thickBot="1" x14ac:dyDescent="0.3">
      <c r="A742" s="304" t="s">
        <v>316</v>
      </c>
      <c r="B742" s="305"/>
      <c r="C742" s="305"/>
      <c r="D742" s="305"/>
      <c r="E742" s="305"/>
      <c r="F742" s="305"/>
      <c r="G742" s="305"/>
      <c r="H742" s="305"/>
      <c r="I742" s="305"/>
      <c r="J742" s="305"/>
      <c r="K742" s="305"/>
      <c r="L742" s="305"/>
      <c r="M742" s="305"/>
      <c r="N742" s="305"/>
      <c r="O742" s="305"/>
      <c r="P742" s="305"/>
      <c r="Q742" s="305"/>
      <c r="R742" s="305"/>
      <c r="S742" s="305"/>
      <c r="T742" s="305"/>
      <c r="U742" s="305"/>
      <c r="V742" s="305"/>
      <c r="W742" s="305"/>
      <c r="X742" s="305"/>
      <c r="Y742" s="305"/>
      <c r="Z742" s="305"/>
      <c r="AA742" s="306"/>
    </row>
    <row r="743" spans="1:27" ht="20.100000000000001" customHeight="1" thickTop="1" x14ac:dyDescent="0.25">
      <c r="A743" s="570" t="s">
        <v>318</v>
      </c>
      <c r="B743" s="571"/>
      <c r="C743" s="309">
        <v>1</v>
      </c>
      <c r="D743" s="310">
        <v>2</v>
      </c>
      <c r="E743" s="310">
        <v>3</v>
      </c>
      <c r="F743" s="310">
        <v>4</v>
      </c>
      <c r="G743" s="310">
        <v>5</v>
      </c>
      <c r="H743" s="310">
        <v>6</v>
      </c>
      <c r="I743" s="310">
        <v>7</v>
      </c>
      <c r="J743" s="310">
        <v>8</v>
      </c>
      <c r="K743" s="310">
        <v>9</v>
      </c>
      <c r="L743" s="310">
        <v>10</v>
      </c>
      <c r="M743" s="310">
        <v>11</v>
      </c>
      <c r="N743" s="310">
        <v>12</v>
      </c>
      <c r="O743" s="310">
        <v>13</v>
      </c>
      <c r="P743" s="310">
        <v>14</v>
      </c>
      <c r="Q743" s="310">
        <v>15</v>
      </c>
      <c r="R743" s="310">
        <v>16</v>
      </c>
      <c r="S743" s="310">
        <v>17</v>
      </c>
      <c r="T743" s="310">
        <v>18</v>
      </c>
      <c r="U743" s="310">
        <v>19</v>
      </c>
      <c r="V743" s="310">
        <v>20</v>
      </c>
      <c r="W743" s="310">
        <v>21</v>
      </c>
      <c r="X743" s="310">
        <v>22</v>
      </c>
      <c r="Y743" s="310">
        <v>23</v>
      </c>
      <c r="Z743" s="310">
        <v>24</v>
      </c>
      <c r="AA743" s="308">
        <v>25</v>
      </c>
    </row>
    <row r="744" spans="1:27" ht="120" customHeight="1" thickBot="1" x14ac:dyDescent="0.3">
      <c r="A744" s="572" t="s">
        <v>319</v>
      </c>
      <c r="B744" s="573"/>
      <c r="C744" s="312" t="s">
        <v>320</v>
      </c>
      <c r="D744" s="313" t="s">
        <v>321</v>
      </c>
      <c r="E744" s="313" t="s">
        <v>322</v>
      </c>
      <c r="F744" s="313" t="s">
        <v>323</v>
      </c>
      <c r="G744" s="313" t="s">
        <v>324</v>
      </c>
      <c r="H744" s="313" t="s">
        <v>325</v>
      </c>
      <c r="I744" s="313" t="s">
        <v>326</v>
      </c>
      <c r="J744" s="313" t="s">
        <v>327</v>
      </c>
      <c r="K744" s="313" t="s">
        <v>328</v>
      </c>
      <c r="L744" s="313" t="s">
        <v>329</v>
      </c>
      <c r="M744" s="313" t="s">
        <v>330</v>
      </c>
      <c r="N744" s="313" t="s">
        <v>331</v>
      </c>
      <c r="O744" s="313" t="s">
        <v>332</v>
      </c>
      <c r="P744" s="313" t="s">
        <v>333</v>
      </c>
      <c r="Q744" s="313" t="s">
        <v>334</v>
      </c>
      <c r="R744" s="313" t="s">
        <v>335</v>
      </c>
      <c r="S744" s="313" t="s">
        <v>336</v>
      </c>
      <c r="T744" s="313" t="s">
        <v>337</v>
      </c>
      <c r="U744" s="313" t="s">
        <v>338</v>
      </c>
      <c r="V744" s="313" t="s">
        <v>339</v>
      </c>
      <c r="W744" s="313" t="s">
        <v>340</v>
      </c>
      <c r="X744" s="313" t="s">
        <v>341</v>
      </c>
      <c r="Y744" s="313" t="s">
        <v>342</v>
      </c>
      <c r="Z744" s="313" t="s">
        <v>343</v>
      </c>
      <c r="AA744" s="314" t="s">
        <v>344</v>
      </c>
    </row>
    <row r="745" spans="1:27" ht="27.95" customHeight="1" thickTop="1" x14ac:dyDescent="0.25">
      <c r="A745" s="565" t="s">
        <v>345</v>
      </c>
      <c r="B745" s="308" t="s">
        <v>255</v>
      </c>
      <c r="C745" s="315"/>
      <c r="D745" s="316"/>
      <c r="E745" s="316"/>
      <c r="F745" s="316"/>
      <c r="G745" s="316"/>
      <c r="H745" s="316"/>
      <c r="I745" s="316"/>
      <c r="J745" s="316"/>
      <c r="K745" s="316"/>
      <c r="L745" s="316"/>
      <c r="M745" s="316"/>
      <c r="N745" s="316"/>
      <c r="O745" s="316"/>
      <c r="P745" s="316"/>
      <c r="Q745" s="316"/>
      <c r="R745" s="316"/>
      <c r="S745" s="316"/>
      <c r="T745" s="316"/>
      <c r="U745" s="316"/>
      <c r="V745" s="316"/>
      <c r="W745" s="316"/>
      <c r="X745" s="316"/>
      <c r="Y745" s="316"/>
      <c r="Z745" s="316"/>
      <c r="AA745" s="317"/>
    </row>
    <row r="746" spans="1:27" ht="27.95" customHeight="1" x14ac:dyDescent="0.25">
      <c r="A746" s="566"/>
      <c r="B746" s="318" t="s">
        <v>346</v>
      </c>
      <c r="C746" s="319"/>
      <c r="D746" s="320"/>
      <c r="E746" s="320"/>
      <c r="F746" s="320"/>
      <c r="G746" s="320"/>
      <c r="H746" s="320"/>
      <c r="I746" s="320"/>
      <c r="J746" s="320"/>
      <c r="K746" s="320"/>
      <c r="L746" s="320"/>
      <c r="M746" s="320"/>
      <c r="N746" s="320"/>
      <c r="O746" s="320"/>
      <c r="P746" s="320"/>
      <c r="Q746" s="320"/>
      <c r="R746" s="320"/>
      <c r="S746" s="320"/>
      <c r="T746" s="320"/>
      <c r="U746" s="320"/>
      <c r="V746" s="320"/>
      <c r="W746" s="320"/>
      <c r="X746" s="320"/>
      <c r="Y746" s="320"/>
      <c r="Z746" s="320"/>
      <c r="AA746" s="321"/>
    </row>
    <row r="747" spans="1:27" ht="27.95" customHeight="1" thickBot="1" x14ac:dyDescent="0.3">
      <c r="A747" s="567"/>
      <c r="B747" s="322" t="s">
        <v>347</v>
      </c>
      <c r="C747" s="323"/>
      <c r="D747" s="324"/>
      <c r="E747" s="324"/>
      <c r="F747" s="324"/>
      <c r="G747" s="324"/>
      <c r="H747" s="324"/>
      <c r="I747" s="324"/>
      <c r="J747" s="324"/>
      <c r="K747" s="324"/>
      <c r="L747" s="324"/>
      <c r="M747" s="324"/>
      <c r="N747" s="324"/>
      <c r="O747" s="324"/>
      <c r="P747" s="324"/>
      <c r="Q747" s="324"/>
      <c r="R747" s="324"/>
      <c r="S747" s="324"/>
      <c r="T747" s="324"/>
      <c r="U747" s="324"/>
      <c r="V747" s="324"/>
      <c r="W747" s="324"/>
      <c r="X747" s="324"/>
      <c r="Y747" s="324"/>
      <c r="Z747" s="324"/>
      <c r="AA747" s="325"/>
    </row>
    <row r="748" spans="1:27" ht="27.95" customHeight="1" thickTop="1" x14ac:dyDescent="0.25">
      <c r="A748" s="568" t="s">
        <v>348</v>
      </c>
      <c r="B748" s="326" t="s">
        <v>255</v>
      </c>
      <c r="C748" s="327"/>
      <c r="D748" s="328"/>
      <c r="E748" s="328"/>
      <c r="F748" s="328"/>
      <c r="G748" s="328"/>
      <c r="H748" s="328"/>
      <c r="I748" s="328"/>
      <c r="J748" s="328"/>
      <c r="K748" s="328"/>
      <c r="L748" s="328"/>
      <c r="M748" s="328"/>
      <c r="N748" s="328"/>
      <c r="O748" s="328"/>
      <c r="P748" s="328"/>
      <c r="Q748" s="328"/>
      <c r="R748" s="328"/>
      <c r="S748" s="328"/>
      <c r="T748" s="328"/>
      <c r="U748" s="328"/>
      <c r="V748" s="328"/>
      <c r="W748" s="328"/>
      <c r="X748" s="328"/>
      <c r="Y748" s="328"/>
      <c r="Z748" s="328"/>
      <c r="AA748" s="329"/>
    </row>
    <row r="749" spans="1:27" ht="27.95" customHeight="1" x14ac:dyDescent="0.25">
      <c r="A749" s="566"/>
      <c r="B749" s="318" t="s">
        <v>346</v>
      </c>
      <c r="C749" s="319"/>
      <c r="D749" s="320"/>
      <c r="E749" s="320"/>
      <c r="F749" s="320"/>
      <c r="G749" s="320"/>
      <c r="H749" s="320"/>
      <c r="I749" s="320"/>
      <c r="J749" s="320"/>
      <c r="K749" s="320"/>
      <c r="L749" s="320"/>
      <c r="M749" s="320"/>
      <c r="N749" s="320"/>
      <c r="O749" s="320"/>
      <c r="P749" s="320"/>
      <c r="Q749" s="320"/>
      <c r="R749" s="320"/>
      <c r="S749" s="320"/>
      <c r="T749" s="320"/>
      <c r="U749" s="320"/>
      <c r="V749" s="320"/>
      <c r="W749" s="320"/>
      <c r="X749" s="320"/>
      <c r="Y749" s="320"/>
      <c r="Z749" s="320"/>
      <c r="AA749" s="321"/>
    </row>
    <row r="750" spans="1:27" ht="27.95" customHeight="1" thickBot="1" x14ac:dyDescent="0.3">
      <c r="A750" s="569"/>
      <c r="B750" s="311" t="s">
        <v>347</v>
      </c>
      <c r="C750" s="330"/>
      <c r="D750" s="331"/>
      <c r="E750" s="331"/>
      <c r="F750" s="331"/>
      <c r="G750" s="331"/>
      <c r="H750" s="331"/>
      <c r="I750" s="331"/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2"/>
    </row>
    <row r="751" spans="1:27" ht="27.95" customHeight="1" thickTop="1" x14ac:dyDescent="0.25">
      <c r="A751" s="565" t="s">
        <v>349</v>
      </c>
      <c r="B751" s="308" t="s">
        <v>255</v>
      </c>
      <c r="C751" s="315"/>
      <c r="D751" s="316"/>
      <c r="E751" s="316"/>
      <c r="F751" s="316"/>
      <c r="G751" s="316"/>
      <c r="H751" s="316"/>
      <c r="I751" s="316"/>
      <c r="J751" s="316"/>
      <c r="K751" s="316"/>
      <c r="L751" s="316"/>
      <c r="M751" s="316"/>
      <c r="N751" s="316"/>
      <c r="O751" s="316"/>
      <c r="P751" s="316"/>
      <c r="Q751" s="316"/>
      <c r="R751" s="316"/>
      <c r="S751" s="316"/>
      <c r="T751" s="316"/>
      <c r="U751" s="316"/>
      <c r="V751" s="316"/>
      <c r="W751" s="316"/>
      <c r="X751" s="316"/>
      <c r="Y751" s="316"/>
      <c r="Z751" s="316"/>
      <c r="AA751" s="317"/>
    </row>
    <row r="752" spans="1:27" ht="27.95" customHeight="1" x14ac:dyDescent="0.25">
      <c r="A752" s="566"/>
      <c r="B752" s="318" t="s">
        <v>346</v>
      </c>
      <c r="C752" s="319"/>
      <c r="D752" s="320"/>
      <c r="E752" s="320"/>
      <c r="F752" s="320"/>
      <c r="G752" s="320"/>
      <c r="H752" s="320"/>
      <c r="I752" s="320"/>
      <c r="J752" s="320"/>
      <c r="K752" s="320"/>
      <c r="L752" s="320"/>
      <c r="M752" s="320"/>
      <c r="N752" s="320"/>
      <c r="O752" s="320"/>
      <c r="P752" s="320"/>
      <c r="Q752" s="320"/>
      <c r="R752" s="320"/>
      <c r="S752" s="320"/>
      <c r="T752" s="320"/>
      <c r="U752" s="320"/>
      <c r="V752" s="320"/>
      <c r="W752" s="320"/>
      <c r="X752" s="320"/>
      <c r="Y752" s="320"/>
      <c r="Z752" s="320"/>
      <c r="AA752" s="321"/>
    </row>
    <row r="753" spans="1:27" ht="27.95" customHeight="1" thickBot="1" x14ac:dyDescent="0.3">
      <c r="A753" s="567"/>
      <c r="B753" s="322" t="s">
        <v>347</v>
      </c>
      <c r="C753" s="323"/>
      <c r="D753" s="324"/>
      <c r="E753" s="324"/>
      <c r="F753" s="324"/>
      <c r="G753" s="324"/>
      <c r="H753" s="324"/>
      <c r="I753" s="324"/>
      <c r="J753" s="324"/>
      <c r="K753" s="324"/>
      <c r="L753" s="324"/>
      <c r="M753" s="324"/>
      <c r="N753" s="324"/>
      <c r="O753" s="324"/>
      <c r="P753" s="324"/>
      <c r="Q753" s="324"/>
      <c r="R753" s="324"/>
      <c r="S753" s="324"/>
      <c r="T753" s="324"/>
      <c r="U753" s="324"/>
      <c r="V753" s="324"/>
      <c r="W753" s="324"/>
      <c r="X753" s="324"/>
      <c r="Y753" s="324"/>
      <c r="Z753" s="324"/>
      <c r="AA753" s="325"/>
    </row>
    <row r="754" spans="1:27" ht="17.100000000000001" customHeight="1" thickTop="1" x14ac:dyDescent="0.25">
      <c r="A754" s="307" t="s">
        <v>352</v>
      </c>
    </row>
    <row r="755" spans="1:27" ht="17.100000000000001" customHeight="1" x14ac:dyDescent="0.25">
      <c r="A755" s="333" t="s">
        <v>353</v>
      </c>
    </row>
    <row r="756" spans="1:27" ht="17.100000000000001" customHeight="1" x14ac:dyDescent="0.25">
      <c r="A756" s="333" t="s">
        <v>354</v>
      </c>
    </row>
    <row r="757" spans="1:27" ht="17.100000000000001" customHeight="1" x14ac:dyDescent="0.25">
      <c r="A757" s="307" t="s">
        <v>355</v>
      </c>
    </row>
    <row r="758" spans="1:27" ht="17.100000000000001" customHeight="1" x14ac:dyDescent="0.25">
      <c r="A758" s="307" t="s">
        <v>356</v>
      </c>
    </row>
    <row r="759" spans="1:27" ht="17.100000000000001" customHeight="1" x14ac:dyDescent="0.25">
      <c r="A759" s="307" t="s">
        <v>350</v>
      </c>
    </row>
    <row r="760" spans="1:27" ht="17.100000000000001" customHeight="1" thickBot="1" x14ac:dyDescent="0.3">
      <c r="A760" s="307" t="s">
        <v>351</v>
      </c>
    </row>
    <row r="761" spans="1:27" ht="41.25" thickTop="1" thickBot="1" x14ac:dyDescent="0.3">
      <c r="A761" s="304" t="s">
        <v>317</v>
      </c>
      <c r="B761" s="305"/>
      <c r="C761" s="305"/>
      <c r="D761" s="305"/>
      <c r="E761" s="305"/>
      <c r="F761" s="305"/>
      <c r="G761" s="305"/>
      <c r="H761" s="305"/>
      <c r="I761" s="305"/>
      <c r="J761" s="305"/>
      <c r="K761" s="305"/>
      <c r="L761" s="305"/>
      <c r="M761" s="305"/>
      <c r="N761" s="305"/>
      <c r="O761" s="305"/>
      <c r="P761" s="305"/>
      <c r="Q761" s="305"/>
      <c r="R761" s="305"/>
      <c r="S761" s="305"/>
      <c r="T761" s="305"/>
      <c r="U761" s="305"/>
      <c r="V761" s="305"/>
      <c r="W761" s="305"/>
      <c r="X761" s="305"/>
      <c r="Y761" s="305"/>
      <c r="Z761" s="305"/>
      <c r="AA761" s="306"/>
    </row>
    <row r="762" spans="1:27" ht="20.100000000000001" customHeight="1" thickTop="1" x14ac:dyDescent="0.25">
      <c r="A762" s="570" t="s">
        <v>318</v>
      </c>
      <c r="B762" s="571"/>
      <c r="C762" s="309">
        <v>1</v>
      </c>
      <c r="D762" s="310">
        <v>2</v>
      </c>
      <c r="E762" s="310">
        <v>3</v>
      </c>
      <c r="F762" s="310">
        <v>4</v>
      </c>
      <c r="G762" s="310">
        <v>5</v>
      </c>
      <c r="H762" s="310">
        <v>6</v>
      </c>
      <c r="I762" s="310">
        <v>7</v>
      </c>
      <c r="J762" s="310">
        <v>8</v>
      </c>
      <c r="K762" s="310">
        <v>9</v>
      </c>
      <c r="L762" s="310">
        <v>10</v>
      </c>
      <c r="M762" s="310">
        <v>11</v>
      </c>
      <c r="N762" s="310">
        <v>12</v>
      </c>
      <c r="O762" s="310">
        <v>13</v>
      </c>
      <c r="P762" s="310">
        <v>14</v>
      </c>
      <c r="Q762" s="310">
        <v>15</v>
      </c>
      <c r="R762" s="310">
        <v>16</v>
      </c>
      <c r="S762" s="310">
        <v>17</v>
      </c>
      <c r="T762" s="310">
        <v>18</v>
      </c>
      <c r="U762" s="310">
        <v>19</v>
      </c>
      <c r="V762" s="310">
        <v>20</v>
      </c>
      <c r="W762" s="310">
        <v>21</v>
      </c>
      <c r="X762" s="310">
        <v>22</v>
      </c>
      <c r="Y762" s="310">
        <v>23</v>
      </c>
      <c r="Z762" s="310">
        <v>24</v>
      </c>
      <c r="AA762" s="308">
        <v>25</v>
      </c>
    </row>
    <row r="763" spans="1:27" ht="120" customHeight="1" thickBot="1" x14ac:dyDescent="0.3">
      <c r="A763" s="572" t="s">
        <v>319</v>
      </c>
      <c r="B763" s="573"/>
      <c r="C763" s="312" t="s">
        <v>320</v>
      </c>
      <c r="D763" s="313" t="s">
        <v>321</v>
      </c>
      <c r="E763" s="313" t="s">
        <v>322</v>
      </c>
      <c r="F763" s="313" t="s">
        <v>323</v>
      </c>
      <c r="G763" s="313" t="s">
        <v>324</v>
      </c>
      <c r="H763" s="313" t="s">
        <v>325</v>
      </c>
      <c r="I763" s="313" t="s">
        <v>326</v>
      </c>
      <c r="J763" s="313" t="s">
        <v>327</v>
      </c>
      <c r="K763" s="313" t="s">
        <v>328</v>
      </c>
      <c r="L763" s="313" t="s">
        <v>329</v>
      </c>
      <c r="M763" s="313" t="s">
        <v>330</v>
      </c>
      <c r="N763" s="313" t="s">
        <v>331</v>
      </c>
      <c r="O763" s="313" t="s">
        <v>332</v>
      </c>
      <c r="P763" s="313" t="s">
        <v>333</v>
      </c>
      <c r="Q763" s="313" t="s">
        <v>334</v>
      </c>
      <c r="R763" s="313" t="s">
        <v>335</v>
      </c>
      <c r="S763" s="313" t="s">
        <v>336</v>
      </c>
      <c r="T763" s="313" t="s">
        <v>337</v>
      </c>
      <c r="U763" s="313" t="s">
        <v>338</v>
      </c>
      <c r="V763" s="313" t="s">
        <v>339</v>
      </c>
      <c r="W763" s="313" t="s">
        <v>340</v>
      </c>
      <c r="X763" s="313" t="s">
        <v>341</v>
      </c>
      <c r="Y763" s="313" t="s">
        <v>342</v>
      </c>
      <c r="Z763" s="313" t="s">
        <v>343</v>
      </c>
      <c r="AA763" s="314" t="s">
        <v>344</v>
      </c>
    </row>
    <row r="764" spans="1:27" ht="27.95" customHeight="1" thickTop="1" x14ac:dyDescent="0.25">
      <c r="A764" s="565" t="s">
        <v>345</v>
      </c>
      <c r="B764" s="308" t="s">
        <v>255</v>
      </c>
      <c r="C764" s="315"/>
      <c r="D764" s="316"/>
      <c r="E764" s="316"/>
      <c r="F764" s="316"/>
      <c r="G764" s="316"/>
      <c r="H764" s="316"/>
      <c r="I764" s="316"/>
      <c r="J764" s="316"/>
      <c r="K764" s="316"/>
      <c r="L764" s="316"/>
      <c r="M764" s="316"/>
      <c r="N764" s="316"/>
      <c r="O764" s="316"/>
      <c r="P764" s="316"/>
      <c r="Q764" s="316"/>
      <c r="R764" s="316"/>
      <c r="S764" s="316"/>
      <c r="T764" s="316"/>
      <c r="U764" s="316"/>
      <c r="V764" s="316"/>
      <c r="W764" s="316"/>
      <c r="X764" s="316"/>
      <c r="Y764" s="316"/>
      <c r="Z764" s="316"/>
      <c r="AA764" s="317"/>
    </row>
    <row r="765" spans="1:27" ht="27.95" customHeight="1" x14ac:dyDescent="0.25">
      <c r="A765" s="566"/>
      <c r="B765" s="318" t="s">
        <v>346</v>
      </c>
      <c r="C765" s="319"/>
      <c r="D765" s="320"/>
      <c r="E765" s="320"/>
      <c r="F765" s="320"/>
      <c r="G765" s="320"/>
      <c r="H765" s="320"/>
      <c r="I765" s="320"/>
      <c r="J765" s="320"/>
      <c r="K765" s="320"/>
      <c r="L765" s="320"/>
      <c r="M765" s="320"/>
      <c r="N765" s="320"/>
      <c r="O765" s="320"/>
      <c r="P765" s="320"/>
      <c r="Q765" s="320"/>
      <c r="R765" s="320"/>
      <c r="S765" s="320"/>
      <c r="T765" s="320"/>
      <c r="U765" s="320"/>
      <c r="V765" s="320"/>
      <c r="W765" s="320"/>
      <c r="X765" s="320"/>
      <c r="Y765" s="320"/>
      <c r="Z765" s="320"/>
      <c r="AA765" s="321"/>
    </row>
    <row r="766" spans="1:27" ht="27.95" customHeight="1" thickBot="1" x14ac:dyDescent="0.3">
      <c r="A766" s="567"/>
      <c r="B766" s="322" t="s">
        <v>347</v>
      </c>
      <c r="C766" s="323"/>
      <c r="D766" s="324"/>
      <c r="E766" s="324"/>
      <c r="F766" s="324"/>
      <c r="G766" s="324"/>
      <c r="H766" s="324"/>
      <c r="I766" s="324"/>
      <c r="J766" s="324"/>
      <c r="K766" s="324"/>
      <c r="L766" s="324"/>
      <c r="M766" s="324"/>
      <c r="N766" s="324"/>
      <c r="O766" s="324"/>
      <c r="P766" s="324"/>
      <c r="Q766" s="324"/>
      <c r="R766" s="324"/>
      <c r="S766" s="324"/>
      <c r="T766" s="324"/>
      <c r="U766" s="324"/>
      <c r="V766" s="324"/>
      <c r="W766" s="324"/>
      <c r="X766" s="324"/>
      <c r="Y766" s="324"/>
      <c r="Z766" s="324"/>
      <c r="AA766" s="325"/>
    </row>
    <row r="767" spans="1:27" ht="27.95" customHeight="1" thickTop="1" x14ac:dyDescent="0.25">
      <c r="A767" s="568" t="s">
        <v>348</v>
      </c>
      <c r="B767" s="326" t="s">
        <v>255</v>
      </c>
      <c r="C767" s="327"/>
      <c r="D767" s="328"/>
      <c r="E767" s="328"/>
      <c r="F767" s="328"/>
      <c r="G767" s="328"/>
      <c r="H767" s="328"/>
      <c r="I767" s="328"/>
      <c r="J767" s="328"/>
      <c r="K767" s="328"/>
      <c r="L767" s="328"/>
      <c r="M767" s="328"/>
      <c r="N767" s="328"/>
      <c r="O767" s="328"/>
      <c r="P767" s="328"/>
      <c r="Q767" s="328"/>
      <c r="R767" s="328"/>
      <c r="S767" s="328"/>
      <c r="T767" s="328"/>
      <c r="U767" s="328"/>
      <c r="V767" s="328"/>
      <c r="W767" s="328"/>
      <c r="X767" s="328"/>
      <c r="Y767" s="328"/>
      <c r="Z767" s="328"/>
      <c r="AA767" s="329"/>
    </row>
    <row r="768" spans="1:27" ht="27.95" customHeight="1" x14ac:dyDescent="0.25">
      <c r="A768" s="566"/>
      <c r="B768" s="318" t="s">
        <v>346</v>
      </c>
      <c r="C768" s="319"/>
      <c r="D768" s="320"/>
      <c r="E768" s="320"/>
      <c r="F768" s="320"/>
      <c r="G768" s="320"/>
      <c r="H768" s="320"/>
      <c r="I768" s="320"/>
      <c r="J768" s="320"/>
      <c r="K768" s="320"/>
      <c r="L768" s="320"/>
      <c r="M768" s="320"/>
      <c r="N768" s="320"/>
      <c r="O768" s="320"/>
      <c r="P768" s="320"/>
      <c r="Q768" s="320"/>
      <c r="R768" s="320"/>
      <c r="S768" s="320"/>
      <c r="T768" s="320"/>
      <c r="U768" s="320"/>
      <c r="V768" s="320"/>
      <c r="W768" s="320"/>
      <c r="X768" s="320"/>
      <c r="Y768" s="320"/>
      <c r="Z768" s="320"/>
      <c r="AA768" s="321"/>
    </row>
    <row r="769" spans="1:27" ht="27.95" customHeight="1" thickBot="1" x14ac:dyDescent="0.3">
      <c r="A769" s="569"/>
      <c r="B769" s="311" t="s">
        <v>347</v>
      </c>
      <c r="C769" s="330"/>
      <c r="D769" s="331"/>
      <c r="E769" s="331"/>
      <c r="F769" s="331"/>
      <c r="G769" s="331"/>
      <c r="H769" s="331"/>
      <c r="I769" s="331"/>
      <c r="J769" s="331"/>
      <c r="K769" s="331"/>
      <c r="L769" s="331"/>
      <c r="M769" s="331"/>
      <c r="N769" s="331"/>
      <c r="O769" s="331"/>
      <c r="P769" s="331"/>
      <c r="Q769" s="331"/>
      <c r="R769" s="331"/>
      <c r="S769" s="331"/>
      <c r="T769" s="331"/>
      <c r="U769" s="331"/>
      <c r="V769" s="331"/>
      <c r="W769" s="331"/>
      <c r="X769" s="331"/>
      <c r="Y769" s="331"/>
      <c r="Z769" s="331"/>
      <c r="AA769" s="332"/>
    </row>
    <row r="770" spans="1:27" ht="27.95" customHeight="1" thickTop="1" x14ac:dyDescent="0.25">
      <c r="A770" s="565" t="s">
        <v>349</v>
      </c>
      <c r="B770" s="308" t="s">
        <v>255</v>
      </c>
      <c r="C770" s="315"/>
      <c r="D770" s="316"/>
      <c r="E770" s="316"/>
      <c r="F770" s="316"/>
      <c r="G770" s="316"/>
      <c r="H770" s="316"/>
      <c r="I770" s="316"/>
      <c r="J770" s="316"/>
      <c r="K770" s="316"/>
      <c r="L770" s="316"/>
      <c r="M770" s="316"/>
      <c r="N770" s="316"/>
      <c r="O770" s="316"/>
      <c r="P770" s="316"/>
      <c r="Q770" s="316"/>
      <c r="R770" s="316"/>
      <c r="S770" s="316"/>
      <c r="T770" s="316"/>
      <c r="U770" s="316"/>
      <c r="V770" s="316"/>
      <c r="W770" s="316"/>
      <c r="X770" s="316"/>
      <c r="Y770" s="316"/>
      <c r="Z770" s="316"/>
      <c r="AA770" s="317"/>
    </row>
    <row r="771" spans="1:27" ht="27.95" customHeight="1" x14ac:dyDescent="0.25">
      <c r="A771" s="566"/>
      <c r="B771" s="318" t="s">
        <v>346</v>
      </c>
      <c r="C771" s="319"/>
      <c r="D771" s="320"/>
      <c r="E771" s="320"/>
      <c r="F771" s="320"/>
      <c r="G771" s="320"/>
      <c r="H771" s="320"/>
      <c r="I771" s="320"/>
      <c r="J771" s="320"/>
      <c r="K771" s="320"/>
      <c r="L771" s="320"/>
      <c r="M771" s="320"/>
      <c r="N771" s="320"/>
      <c r="O771" s="320"/>
      <c r="P771" s="320"/>
      <c r="Q771" s="320"/>
      <c r="R771" s="320"/>
      <c r="S771" s="320"/>
      <c r="T771" s="320"/>
      <c r="U771" s="320"/>
      <c r="V771" s="320"/>
      <c r="W771" s="320"/>
      <c r="X771" s="320"/>
      <c r="Y771" s="320"/>
      <c r="Z771" s="320"/>
      <c r="AA771" s="321"/>
    </row>
    <row r="772" spans="1:27" ht="27.95" customHeight="1" thickBot="1" x14ac:dyDescent="0.3">
      <c r="A772" s="567"/>
      <c r="B772" s="322" t="s">
        <v>347</v>
      </c>
      <c r="C772" s="323"/>
      <c r="D772" s="324"/>
      <c r="E772" s="324"/>
      <c r="F772" s="324"/>
      <c r="G772" s="324"/>
      <c r="H772" s="324"/>
      <c r="I772" s="324"/>
      <c r="J772" s="324"/>
      <c r="K772" s="324"/>
      <c r="L772" s="324"/>
      <c r="M772" s="324"/>
      <c r="N772" s="324"/>
      <c r="O772" s="324"/>
      <c r="P772" s="324"/>
      <c r="Q772" s="324"/>
      <c r="R772" s="324"/>
      <c r="S772" s="324"/>
      <c r="T772" s="324"/>
      <c r="U772" s="324"/>
      <c r="V772" s="324"/>
      <c r="W772" s="324"/>
      <c r="X772" s="324"/>
      <c r="Y772" s="324"/>
      <c r="Z772" s="324"/>
      <c r="AA772" s="325"/>
    </row>
    <row r="773" spans="1:27" ht="17.100000000000001" customHeight="1" thickTop="1" x14ac:dyDescent="0.25">
      <c r="A773" s="307" t="s">
        <v>352</v>
      </c>
    </row>
    <row r="774" spans="1:27" ht="17.100000000000001" customHeight="1" x14ac:dyDescent="0.25">
      <c r="A774" s="333" t="s">
        <v>353</v>
      </c>
    </row>
    <row r="775" spans="1:27" ht="17.100000000000001" customHeight="1" x14ac:dyDescent="0.25">
      <c r="A775" s="333" t="s">
        <v>354</v>
      </c>
    </row>
    <row r="776" spans="1:27" ht="17.100000000000001" customHeight="1" x14ac:dyDescent="0.25">
      <c r="A776" s="307" t="s">
        <v>355</v>
      </c>
    </row>
    <row r="777" spans="1:27" ht="17.100000000000001" customHeight="1" x14ac:dyDescent="0.25">
      <c r="A777" s="307" t="s">
        <v>356</v>
      </c>
    </row>
    <row r="778" spans="1:27" ht="17.100000000000001" customHeight="1" x14ac:dyDescent="0.25">
      <c r="A778" s="307" t="s">
        <v>350</v>
      </c>
    </row>
    <row r="779" spans="1:27" ht="17.100000000000001" customHeight="1" x14ac:dyDescent="0.25">
      <c r="A779" s="307" t="s">
        <v>351</v>
      </c>
    </row>
  </sheetData>
  <mergeCells count="205">
    <mergeCell ref="A22:B22"/>
    <mergeCell ref="A23:A25"/>
    <mergeCell ref="A26:A28"/>
    <mergeCell ref="A29:A31"/>
    <mergeCell ref="A40:B40"/>
    <mergeCell ref="A41:B41"/>
    <mergeCell ref="A2:B2"/>
    <mergeCell ref="A3:B3"/>
    <mergeCell ref="A4:A6"/>
    <mergeCell ref="A7:A9"/>
    <mergeCell ref="A10:A12"/>
    <mergeCell ref="A21:B21"/>
    <mergeCell ref="A64:A66"/>
    <mergeCell ref="A67:A69"/>
    <mergeCell ref="A78:B78"/>
    <mergeCell ref="A79:B79"/>
    <mergeCell ref="A80:A82"/>
    <mergeCell ref="A83:A85"/>
    <mergeCell ref="A42:A44"/>
    <mergeCell ref="A45:A47"/>
    <mergeCell ref="A48:A50"/>
    <mergeCell ref="A59:B59"/>
    <mergeCell ref="A60:B60"/>
    <mergeCell ref="A61:A63"/>
    <mergeCell ref="A116:B116"/>
    <mergeCell ref="A117:B117"/>
    <mergeCell ref="A118:A120"/>
    <mergeCell ref="A121:A123"/>
    <mergeCell ref="A124:A126"/>
    <mergeCell ref="A135:B135"/>
    <mergeCell ref="A86:A88"/>
    <mergeCell ref="A97:B97"/>
    <mergeCell ref="A98:B98"/>
    <mergeCell ref="A99:A101"/>
    <mergeCell ref="A102:A104"/>
    <mergeCell ref="A105:A107"/>
    <mergeCell ref="A156:A158"/>
    <mergeCell ref="A159:A161"/>
    <mergeCell ref="A162:A164"/>
    <mergeCell ref="A173:B173"/>
    <mergeCell ref="A174:B174"/>
    <mergeCell ref="A175:A177"/>
    <mergeCell ref="A136:B136"/>
    <mergeCell ref="A137:A139"/>
    <mergeCell ref="A140:A142"/>
    <mergeCell ref="A143:A145"/>
    <mergeCell ref="A154:B154"/>
    <mergeCell ref="A155:B155"/>
    <mergeCell ref="A200:A202"/>
    <mergeCell ref="A211:B211"/>
    <mergeCell ref="A212:B212"/>
    <mergeCell ref="A213:A215"/>
    <mergeCell ref="A216:A218"/>
    <mergeCell ref="A219:A221"/>
    <mergeCell ref="A178:A180"/>
    <mergeCell ref="A181:A183"/>
    <mergeCell ref="A192:B192"/>
    <mergeCell ref="A193:B193"/>
    <mergeCell ref="A194:A196"/>
    <mergeCell ref="A197:A199"/>
    <mergeCell ref="A250:B250"/>
    <mergeCell ref="A251:A253"/>
    <mergeCell ref="A254:A256"/>
    <mergeCell ref="A257:A259"/>
    <mergeCell ref="A268:B268"/>
    <mergeCell ref="A269:B269"/>
    <mergeCell ref="A230:B230"/>
    <mergeCell ref="A231:B231"/>
    <mergeCell ref="A232:A234"/>
    <mergeCell ref="A235:A237"/>
    <mergeCell ref="A238:A240"/>
    <mergeCell ref="A249:B249"/>
    <mergeCell ref="A292:A294"/>
    <mergeCell ref="A295:A297"/>
    <mergeCell ref="A306:B306"/>
    <mergeCell ref="A307:B307"/>
    <mergeCell ref="A308:A310"/>
    <mergeCell ref="A311:A313"/>
    <mergeCell ref="A270:A272"/>
    <mergeCell ref="A273:A275"/>
    <mergeCell ref="A276:A278"/>
    <mergeCell ref="A287:B287"/>
    <mergeCell ref="A288:B288"/>
    <mergeCell ref="A289:A291"/>
    <mergeCell ref="A344:B344"/>
    <mergeCell ref="A345:B345"/>
    <mergeCell ref="A346:A348"/>
    <mergeCell ref="A349:A351"/>
    <mergeCell ref="A352:A354"/>
    <mergeCell ref="A363:B363"/>
    <mergeCell ref="A314:A316"/>
    <mergeCell ref="A325:B325"/>
    <mergeCell ref="A326:B326"/>
    <mergeCell ref="A327:A329"/>
    <mergeCell ref="A330:A332"/>
    <mergeCell ref="A333:A335"/>
    <mergeCell ref="A384:A386"/>
    <mergeCell ref="A387:A389"/>
    <mergeCell ref="A390:A392"/>
    <mergeCell ref="A401:B401"/>
    <mergeCell ref="A402:B402"/>
    <mergeCell ref="A403:A405"/>
    <mergeCell ref="A364:B364"/>
    <mergeCell ref="A365:A367"/>
    <mergeCell ref="A368:A370"/>
    <mergeCell ref="A371:A373"/>
    <mergeCell ref="A382:B382"/>
    <mergeCell ref="A383:B383"/>
    <mergeCell ref="A428:A430"/>
    <mergeCell ref="A439:B439"/>
    <mergeCell ref="A440:B440"/>
    <mergeCell ref="A441:A443"/>
    <mergeCell ref="A444:A446"/>
    <mergeCell ref="A447:A449"/>
    <mergeCell ref="A406:A408"/>
    <mergeCell ref="A409:A411"/>
    <mergeCell ref="A420:B420"/>
    <mergeCell ref="A421:B421"/>
    <mergeCell ref="A422:A424"/>
    <mergeCell ref="A425:A427"/>
    <mergeCell ref="A478:B478"/>
    <mergeCell ref="A479:A481"/>
    <mergeCell ref="A482:A484"/>
    <mergeCell ref="A485:A487"/>
    <mergeCell ref="A496:B496"/>
    <mergeCell ref="A497:B497"/>
    <mergeCell ref="A458:B458"/>
    <mergeCell ref="A459:B459"/>
    <mergeCell ref="A460:A462"/>
    <mergeCell ref="A463:A465"/>
    <mergeCell ref="A466:A468"/>
    <mergeCell ref="A477:B477"/>
    <mergeCell ref="A520:A522"/>
    <mergeCell ref="A523:A525"/>
    <mergeCell ref="A534:B534"/>
    <mergeCell ref="A535:B535"/>
    <mergeCell ref="A536:A538"/>
    <mergeCell ref="A539:A541"/>
    <mergeCell ref="A498:A500"/>
    <mergeCell ref="A501:A503"/>
    <mergeCell ref="A504:A506"/>
    <mergeCell ref="A515:B515"/>
    <mergeCell ref="A516:B516"/>
    <mergeCell ref="A517:A519"/>
    <mergeCell ref="A572:B572"/>
    <mergeCell ref="A573:B573"/>
    <mergeCell ref="A574:A576"/>
    <mergeCell ref="A577:A579"/>
    <mergeCell ref="A580:A582"/>
    <mergeCell ref="A591:B591"/>
    <mergeCell ref="A542:A544"/>
    <mergeCell ref="A553:B553"/>
    <mergeCell ref="A554:B554"/>
    <mergeCell ref="A555:A557"/>
    <mergeCell ref="A558:A560"/>
    <mergeCell ref="A561:A563"/>
    <mergeCell ref="A612:A614"/>
    <mergeCell ref="A615:A617"/>
    <mergeCell ref="A618:A620"/>
    <mergeCell ref="A629:B629"/>
    <mergeCell ref="A630:B630"/>
    <mergeCell ref="A631:A633"/>
    <mergeCell ref="A592:B592"/>
    <mergeCell ref="A593:A595"/>
    <mergeCell ref="A596:A598"/>
    <mergeCell ref="A599:A601"/>
    <mergeCell ref="A610:B610"/>
    <mergeCell ref="A611:B611"/>
    <mergeCell ref="A656:A658"/>
    <mergeCell ref="A667:B667"/>
    <mergeCell ref="A668:B668"/>
    <mergeCell ref="A669:A671"/>
    <mergeCell ref="A672:A674"/>
    <mergeCell ref="A675:A677"/>
    <mergeCell ref="A634:A636"/>
    <mergeCell ref="A637:A639"/>
    <mergeCell ref="A648:B648"/>
    <mergeCell ref="A649:B649"/>
    <mergeCell ref="A650:A652"/>
    <mergeCell ref="A653:A655"/>
    <mergeCell ref="A706:B706"/>
    <mergeCell ref="A707:A709"/>
    <mergeCell ref="A710:A712"/>
    <mergeCell ref="A713:A715"/>
    <mergeCell ref="A724:B724"/>
    <mergeCell ref="A725:B725"/>
    <mergeCell ref="A686:B686"/>
    <mergeCell ref="A687:B687"/>
    <mergeCell ref="A688:A690"/>
    <mergeCell ref="A691:A693"/>
    <mergeCell ref="A694:A696"/>
    <mergeCell ref="A705:B705"/>
    <mergeCell ref="A770:A772"/>
    <mergeCell ref="A748:A750"/>
    <mergeCell ref="A751:A753"/>
    <mergeCell ref="A762:B762"/>
    <mergeCell ref="A763:B763"/>
    <mergeCell ref="A764:A766"/>
    <mergeCell ref="A767:A769"/>
    <mergeCell ref="A726:A728"/>
    <mergeCell ref="A729:A731"/>
    <mergeCell ref="A732:A734"/>
    <mergeCell ref="A743:B743"/>
    <mergeCell ref="A744:B744"/>
    <mergeCell ref="A745:A747"/>
  </mergeCells>
  <phoneticPr fontId="4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Normal="100" zoomScaleSheetLayoutView="100" workbookViewId="0">
      <selection activeCell="B2" sqref="B2:B43"/>
    </sheetView>
  </sheetViews>
  <sheetFormatPr defaultRowHeight="27.75" customHeight="1" x14ac:dyDescent="0.25"/>
  <cols>
    <col min="2" max="2" width="19.75" customWidth="1"/>
    <col min="3" max="3" width="11.5" customWidth="1"/>
    <col min="5" max="5" width="19.75" customWidth="1"/>
    <col min="6" max="6" width="12.625" customWidth="1"/>
    <col min="7" max="7" width="9" style="155"/>
  </cols>
  <sheetData>
    <row r="1" spans="1:7" ht="27.75" customHeight="1" x14ac:dyDescent="0.25">
      <c r="A1" s="97" t="s">
        <v>1</v>
      </c>
      <c r="B1" s="97" t="s">
        <v>2</v>
      </c>
      <c r="C1" s="97" t="s">
        <v>3</v>
      </c>
      <c r="D1" s="97"/>
      <c r="E1" s="97" t="s">
        <v>88</v>
      </c>
      <c r="F1" s="97" t="s">
        <v>3</v>
      </c>
    </row>
    <row r="2" spans="1:7" ht="27.75" customHeight="1" x14ac:dyDescent="0.25">
      <c r="A2">
        <v>1</v>
      </c>
      <c r="B2" s="96" t="s">
        <v>45</v>
      </c>
      <c r="C2" t="s">
        <v>79</v>
      </c>
      <c r="G2" s="577" t="s">
        <v>91</v>
      </c>
    </row>
    <row r="3" spans="1:7" ht="27.75" customHeight="1" x14ac:dyDescent="0.25">
      <c r="A3">
        <v>2</v>
      </c>
      <c r="B3" s="96" t="s">
        <v>44</v>
      </c>
      <c r="C3" s="154" t="s">
        <v>60</v>
      </c>
      <c r="G3" s="577"/>
    </row>
    <row r="4" spans="1:7" ht="27.75" customHeight="1" x14ac:dyDescent="0.25">
      <c r="A4">
        <v>3</v>
      </c>
      <c r="B4" s="96" t="s">
        <v>99</v>
      </c>
      <c r="C4" t="s">
        <v>49</v>
      </c>
      <c r="G4" s="577"/>
    </row>
    <row r="5" spans="1:7" ht="27.75" customHeight="1" x14ac:dyDescent="0.25">
      <c r="A5">
        <v>4</v>
      </c>
      <c r="B5" s="96" t="s">
        <v>100</v>
      </c>
      <c r="C5" t="s">
        <v>81</v>
      </c>
      <c r="G5" s="577"/>
    </row>
    <row r="6" spans="1:7" ht="27.75" customHeight="1" x14ac:dyDescent="0.25">
      <c r="A6">
        <v>5</v>
      </c>
      <c r="B6" s="96" t="s">
        <v>101</v>
      </c>
      <c r="C6" t="s">
        <v>55</v>
      </c>
      <c r="G6" s="578" t="s">
        <v>92</v>
      </c>
    </row>
    <row r="7" spans="1:7" ht="27.75" customHeight="1" x14ac:dyDescent="0.25">
      <c r="A7">
        <v>6</v>
      </c>
      <c r="B7" s="96" t="s">
        <v>102</v>
      </c>
      <c r="C7" t="s">
        <v>73</v>
      </c>
      <c r="G7" s="578"/>
    </row>
    <row r="8" spans="1:7" ht="27.75" customHeight="1" x14ac:dyDescent="0.25">
      <c r="A8">
        <v>7</v>
      </c>
      <c r="B8" s="96" t="s">
        <v>103</v>
      </c>
      <c r="C8" t="s">
        <v>80</v>
      </c>
      <c r="G8" s="578"/>
    </row>
    <row r="9" spans="1:7" ht="27.75" customHeight="1" x14ac:dyDescent="0.25">
      <c r="A9">
        <v>8</v>
      </c>
      <c r="B9" s="96" t="s">
        <v>104</v>
      </c>
      <c r="C9" t="s">
        <v>62</v>
      </c>
      <c r="G9" s="578"/>
    </row>
    <row r="10" spans="1:7" ht="27.75" customHeight="1" x14ac:dyDescent="0.25">
      <c r="A10">
        <v>9</v>
      </c>
      <c r="B10" s="96" t="s">
        <v>105</v>
      </c>
      <c r="C10" t="s">
        <v>67</v>
      </c>
      <c r="G10" s="578"/>
    </row>
    <row r="11" spans="1:7" ht="27.75" customHeight="1" x14ac:dyDescent="0.25">
      <c r="A11">
        <v>10</v>
      </c>
      <c r="B11" s="96" t="s">
        <v>106</v>
      </c>
      <c r="C11" t="s">
        <v>57</v>
      </c>
      <c r="G11" s="578"/>
    </row>
    <row r="12" spans="1:7" ht="27.75" customHeight="1" x14ac:dyDescent="0.25">
      <c r="A12">
        <v>11</v>
      </c>
      <c r="B12" s="96" t="s">
        <v>107</v>
      </c>
      <c r="C12" t="s">
        <v>52</v>
      </c>
      <c r="G12" s="578"/>
    </row>
    <row r="13" spans="1:7" ht="27.75" customHeight="1" x14ac:dyDescent="0.25">
      <c r="A13">
        <v>12</v>
      </c>
      <c r="B13" s="96" t="s">
        <v>108</v>
      </c>
      <c r="C13" t="s">
        <v>68</v>
      </c>
      <c r="G13" s="578"/>
    </row>
    <row r="14" spans="1:7" ht="27.75" customHeight="1" x14ac:dyDescent="0.25">
      <c r="A14">
        <v>13</v>
      </c>
      <c r="B14" s="96" t="s">
        <v>109</v>
      </c>
      <c r="C14" t="s">
        <v>83</v>
      </c>
      <c r="G14" s="576" t="s">
        <v>90</v>
      </c>
    </row>
    <row r="15" spans="1:7" ht="27.75" customHeight="1" x14ac:dyDescent="0.25">
      <c r="A15">
        <v>14</v>
      </c>
      <c r="B15" s="96" t="s">
        <v>110</v>
      </c>
      <c r="C15" t="s">
        <v>76</v>
      </c>
      <c r="G15" s="576"/>
    </row>
    <row r="16" spans="1:7" ht="27.75" customHeight="1" x14ac:dyDescent="0.25">
      <c r="A16">
        <v>15</v>
      </c>
      <c r="B16" s="96" t="s">
        <v>111</v>
      </c>
      <c r="C16" t="s">
        <v>65</v>
      </c>
      <c r="G16" s="576"/>
    </row>
    <row r="17" spans="1:7" ht="27.75" customHeight="1" x14ac:dyDescent="0.25">
      <c r="A17">
        <v>16</v>
      </c>
      <c r="B17" s="96" t="s">
        <v>112</v>
      </c>
      <c r="C17" s="154" t="s">
        <v>59</v>
      </c>
      <c r="G17" s="576"/>
    </row>
    <row r="18" spans="1:7" ht="27.75" customHeight="1" x14ac:dyDescent="0.25">
      <c r="A18">
        <v>17</v>
      </c>
      <c r="B18" s="96" t="s">
        <v>113</v>
      </c>
      <c r="C18" t="s">
        <v>72</v>
      </c>
      <c r="G18" s="579" t="s">
        <v>93</v>
      </c>
    </row>
    <row r="19" spans="1:7" ht="27.75" customHeight="1" x14ac:dyDescent="0.25">
      <c r="A19">
        <v>18</v>
      </c>
      <c r="B19" s="96" t="s">
        <v>114</v>
      </c>
      <c r="C19" t="s">
        <v>46</v>
      </c>
      <c r="G19" s="579"/>
    </row>
    <row r="20" spans="1:7" ht="27.75" customHeight="1" x14ac:dyDescent="0.25">
      <c r="A20">
        <v>19</v>
      </c>
      <c r="B20" s="96" t="s">
        <v>115</v>
      </c>
      <c r="C20" t="s">
        <v>50</v>
      </c>
      <c r="G20" s="579"/>
    </row>
    <row r="21" spans="1:7" ht="27.75" customHeight="1" x14ac:dyDescent="0.25">
      <c r="A21">
        <v>20</v>
      </c>
      <c r="B21" s="96" t="s">
        <v>116</v>
      </c>
      <c r="C21" t="s">
        <v>86</v>
      </c>
      <c r="G21" s="579"/>
    </row>
    <row r="22" spans="1:7" ht="27.75" customHeight="1" x14ac:dyDescent="0.25">
      <c r="A22">
        <v>21</v>
      </c>
      <c r="B22" s="96" t="s">
        <v>117</v>
      </c>
      <c r="C22" t="s">
        <v>66</v>
      </c>
      <c r="G22" s="580" t="s">
        <v>94</v>
      </c>
    </row>
    <row r="23" spans="1:7" ht="27.75" customHeight="1" x14ac:dyDescent="0.25">
      <c r="A23">
        <v>22</v>
      </c>
      <c r="B23" s="96" t="s">
        <v>121</v>
      </c>
      <c r="C23" t="s">
        <v>75</v>
      </c>
      <c r="G23" s="580"/>
    </row>
    <row r="24" spans="1:7" ht="27.75" customHeight="1" x14ac:dyDescent="0.25">
      <c r="A24">
        <v>23</v>
      </c>
      <c r="B24" s="96" t="s">
        <v>122</v>
      </c>
      <c r="C24" t="s">
        <v>78</v>
      </c>
      <c r="G24" s="580"/>
    </row>
    <row r="25" spans="1:7" ht="27.75" customHeight="1" x14ac:dyDescent="0.25">
      <c r="A25">
        <v>24</v>
      </c>
      <c r="B25" s="96" t="s">
        <v>123</v>
      </c>
      <c r="C25" t="s">
        <v>84</v>
      </c>
      <c r="G25" s="580"/>
    </row>
    <row r="26" spans="1:7" ht="27.75" customHeight="1" x14ac:dyDescent="0.25">
      <c r="A26">
        <v>25</v>
      </c>
      <c r="B26" s="96" t="s">
        <v>124</v>
      </c>
      <c r="C26" t="s">
        <v>51</v>
      </c>
      <c r="G26" s="580"/>
    </row>
    <row r="27" spans="1:7" ht="27.75" customHeight="1" x14ac:dyDescent="0.25">
      <c r="A27">
        <v>26</v>
      </c>
      <c r="B27" s="96" t="s">
        <v>118</v>
      </c>
      <c r="C27" s="154" t="s">
        <v>58</v>
      </c>
      <c r="G27" s="581" t="s">
        <v>95</v>
      </c>
    </row>
    <row r="28" spans="1:7" ht="27.75" customHeight="1" x14ac:dyDescent="0.25">
      <c r="A28">
        <v>27</v>
      </c>
      <c r="B28" s="96" t="s">
        <v>119</v>
      </c>
      <c r="C28" t="s">
        <v>69</v>
      </c>
      <c r="G28" s="581"/>
    </row>
    <row r="29" spans="1:7" ht="27.75" customHeight="1" x14ac:dyDescent="0.25">
      <c r="A29">
        <v>28</v>
      </c>
      <c r="B29" s="96" t="s">
        <v>120</v>
      </c>
      <c r="C29" t="s">
        <v>74</v>
      </c>
      <c r="G29" s="581"/>
    </row>
    <row r="30" spans="1:7" ht="27.75" customHeight="1" x14ac:dyDescent="0.25">
      <c r="A30">
        <v>29</v>
      </c>
      <c r="B30" s="96" t="s">
        <v>125</v>
      </c>
      <c r="C30" t="s">
        <v>82</v>
      </c>
      <c r="G30" s="581"/>
    </row>
    <row r="31" spans="1:7" ht="27.75" customHeight="1" x14ac:dyDescent="0.25">
      <c r="A31">
        <v>30</v>
      </c>
      <c r="B31" s="96" t="s">
        <v>126</v>
      </c>
      <c r="C31" t="s">
        <v>63</v>
      </c>
      <c r="G31" s="581"/>
    </row>
    <row r="32" spans="1:7" ht="27.75" customHeight="1" x14ac:dyDescent="0.25">
      <c r="A32">
        <v>31</v>
      </c>
      <c r="B32" s="96" t="s">
        <v>127</v>
      </c>
      <c r="C32" t="s">
        <v>48</v>
      </c>
      <c r="G32" s="574" t="s">
        <v>97</v>
      </c>
    </row>
    <row r="33" spans="1:7" ht="27.75" customHeight="1" x14ac:dyDescent="0.25">
      <c r="A33">
        <v>32</v>
      </c>
      <c r="B33" s="96" t="s">
        <v>128</v>
      </c>
      <c r="C33" t="s">
        <v>54</v>
      </c>
      <c r="G33" s="574"/>
    </row>
    <row r="34" spans="1:7" ht="27.75" customHeight="1" x14ac:dyDescent="0.25">
      <c r="A34">
        <v>33</v>
      </c>
      <c r="B34" s="96" t="s">
        <v>129</v>
      </c>
      <c r="C34" t="s">
        <v>56</v>
      </c>
      <c r="G34" s="574"/>
    </row>
    <row r="35" spans="1:7" ht="27.75" customHeight="1" x14ac:dyDescent="0.25">
      <c r="A35">
        <v>34</v>
      </c>
      <c r="B35" s="96" t="s">
        <v>130</v>
      </c>
      <c r="C35" t="s">
        <v>71</v>
      </c>
      <c r="G35" s="574"/>
    </row>
    <row r="36" spans="1:7" ht="27.75" customHeight="1" x14ac:dyDescent="0.25">
      <c r="A36">
        <v>35</v>
      </c>
      <c r="B36" s="96" t="s">
        <v>131</v>
      </c>
      <c r="C36" t="s">
        <v>47</v>
      </c>
      <c r="G36" s="575" t="s">
        <v>96</v>
      </c>
    </row>
    <row r="37" spans="1:7" ht="27.75" customHeight="1" x14ac:dyDescent="0.25">
      <c r="A37">
        <v>36</v>
      </c>
      <c r="B37" s="96" t="s">
        <v>132</v>
      </c>
      <c r="C37" t="s">
        <v>87</v>
      </c>
      <c r="G37" s="575"/>
    </row>
    <row r="38" spans="1:7" ht="27.75" customHeight="1" x14ac:dyDescent="0.25">
      <c r="A38">
        <v>37</v>
      </c>
      <c r="B38" s="96" t="s">
        <v>133</v>
      </c>
      <c r="C38" s="154" t="s">
        <v>61</v>
      </c>
      <c r="G38" s="575"/>
    </row>
    <row r="39" spans="1:7" ht="27.75" customHeight="1" x14ac:dyDescent="0.25">
      <c r="A39">
        <v>38</v>
      </c>
      <c r="B39" s="96" t="s">
        <v>134</v>
      </c>
      <c r="C39" t="s">
        <v>70</v>
      </c>
      <c r="G39" s="575"/>
    </row>
    <row r="40" spans="1:7" ht="27.75" customHeight="1" x14ac:dyDescent="0.25">
      <c r="A40">
        <v>39</v>
      </c>
      <c r="B40" s="96" t="s">
        <v>135</v>
      </c>
      <c r="C40" t="s">
        <v>64</v>
      </c>
      <c r="G40" s="575"/>
    </row>
    <row r="41" spans="1:7" ht="27.75" customHeight="1" x14ac:dyDescent="0.25">
      <c r="A41">
        <v>40</v>
      </c>
      <c r="B41" s="96" t="s">
        <v>136</v>
      </c>
      <c r="C41" t="s">
        <v>77</v>
      </c>
      <c r="G41" s="575"/>
    </row>
    <row r="42" spans="1:7" ht="27.75" customHeight="1" x14ac:dyDescent="0.25">
      <c r="A42">
        <v>41</v>
      </c>
      <c r="B42" s="96" t="s">
        <v>137</v>
      </c>
      <c r="C42" t="s">
        <v>53</v>
      </c>
      <c r="G42" s="575"/>
    </row>
    <row r="43" spans="1:7" ht="27.75" customHeight="1" x14ac:dyDescent="0.25">
      <c r="A43">
        <v>42</v>
      </c>
      <c r="B43" s="96" t="s">
        <v>138</v>
      </c>
      <c r="C43" t="s">
        <v>85</v>
      </c>
      <c r="G43" s="575"/>
    </row>
  </sheetData>
  <mergeCells count="8">
    <mergeCell ref="G32:G35"/>
    <mergeCell ref="G36:G43"/>
    <mergeCell ref="G14:G17"/>
    <mergeCell ref="G2:G5"/>
    <mergeCell ref="G6:G13"/>
    <mergeCell ref="G18:G21"/>
    <mergeCell ref="G22:G26"/>
    <mergeCell ref="G27:G31"/>
  </mergeCells>
  <phoneticPr fontId="4"/>
  <pageMargins left="0.78700000000000003" right="0.78700000000000003" top="0.98399999999999999" bottom="0.98399999999999999" header="0.51200000000000001" footer="0.51200000000000001"/>
  <pageSetup paperSize="9" scale="96" orientation="portrait" horizontalDpi="4294967293" r:id="rId1"/>
  <headerFooter alignWithMargins="0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zoomScale="115" zoomScaleNormal="115" workbookViewId="0">
      <selection sqref="A1:AF1"/>
    </sheetView>
  </sheetViews>
  <sheetFormatPr defaultRowHeight="13.5" x14ac:dyDescent="0.25"/>
  <cols>
    <col min="1" max="1" width="2.875" style="1" customWidth="1"/>
    <col min="2" max="2" width="19.375" style="1" customWidth="1"/>
    <col min="3" max="3" width="7.125" style="1" customWidth="1"/>
    <col min="4" max="14" width="2.25" style="1" customWidth="1"/>
    <col min="15" max="18" width="1.875" style="1" customWidth="1"/>
    <col min="19" max="29" width="2.25" style="1" customWidth="1"/>
    <col min="30" max="30" width="2.875" style="1" customWidth="1"/>
    <col min="31" max="31" width="19.375" style="1" customWidth="1"/>
    <col min="32" max="32" width="7.125" style="1" customWidth="1"/>
    <col min="33" max="16384" width="9" style="1"/>
  </cols>
  <sheetData>
    <row r="1" spans="1:34" ht="15.75" customHeight="1" x14ac:dyDescent="0.25">
      <c r="A1" s="461" t="s">
        <v>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</row>
    <row r="2" spans="1:34" ht="16.5" customHeight="1" x14ac:dyDescent="0.25">
      <c r="A2" s="45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</row>
    <row r="3" spans="1:34" ht="14.1" customHeight="1" x14ac:dyDescent="0.25">
      <c r="B3" s="2" t="s">
        <v>5</v>
      </c>
      <c r="C3" s="3"/>
      <c r="D3" s="3"/>
      <c r="E3" s="1" t="s">
        <v>6</v>
      </c>
      <c r="H3" s="1" t="s">
        <v>7</v>
      </c>
      <c r="AD3" s="4"/>
      <c r="AE3" s="4"/>
      <c r="AF3" s="4"/>
      <c r="AG3" s="5"/>
      <c r="AH3" s="5"/>
    </row>
    <row r="4" spans="1:34" ht="14.1" customHeight="1" x14ac:dyDescent="0.25">
      <c r="B4" s="2" t="s">
        <v>8</v>
      </c>
      <c r="C4" s="3"/>
      <c r="D4" s="3"/>
      <c r="E4" s="1" t="s">
        <v>9</v>
      </c>
      <c r="H4" s="1" t="s">
        <v>10</v>
      </c>
      <c r="AD4" s="4"/>
      <c r="AE4" s="4"/>
      <c r="AF4" s="4"/>
      <c r="AG4" s="5"/>
      <c r="AH4" s="5"/>
    </row>
    <row r="5" spans="1:34" ht="14.1" customHeight="1" x14ac:dyDescent="0.25">
      <c r="B5" s="2" t="s">
        <v>11</v>
      </c>
      <c r="H5" s="454" t="s">
        <v>12</v>
      </c>
      <c r="I5" s="455"/>
      <c r="J5" s="455"/>
      <c r="K5" s="5" t="s">
        <v>13</v>
      </c>
      <c r="L5" s="454" t="s">
        <v>14</v>
      </c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 t="s">
        <v>15</v>
      </c>
      <c r="Z5" s="455"/>
      <c r="AA5" s="455"/>
      <c r="AB5" s="5" t="s">
        <v>13</v>
      </c>
      <c r="AC5" s="454" t="s">
        <v>16</v>
      </c>
      <c r="AD5" s="454"/>
      <c r="AE5" s="454"/>
      <c r="AF5" s="454"/>
      <c r="AG5" s="5"/>
      <c r="AH5" s="5"/>
    </row>
    <row r="6" spans="1:34" ht="14.1" customHeight="1" x14ac:dyDescent="0.25">
      <c r="B6" s="2" t="s">
        <v>17</v>
      </c>
      <c r="H6" s="454" t="s">
        <v>18</v>
      </c>
      <c r="I6" s="454"/>
      <c r="J6" s="454"/>
      <c r="K6" s="5" t="s">
        <v>13</v>
      </c>
      <c r="L6" s="454" t="s">
        <v>19</v>
      </c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 t="s">
        <v>20</v>
      </c>
      <c r="Z6" s="454"/>
      <c r="AA6" s="454"/>
      <c r="AB6" s="5" t="s">
        <v>13</v>
      </c>
      <c r="AC6" s="454" t="s">
        <v>21</v>
      </c>
      <c r="AD6" s="454"/>
      <c r="AE6" s="454"/>
      <c r="AF6" s="454"/>
      <c r="AG6" s="5"/>
      <c r="AH6" s="5"/>
    </row>
    <row r="7" spans="1:34" ht="6.75" customHeight="1" x14ac:dyDescent="0.25">
      <c r="AD7" s="4"/>
      <c r="AE7" s="4"/>
      <c r="AF7" s="4"/>
      <c r="AG7" s="5"/>
      <c r="AH7" s="5"/>
    </row>
    <row r="8" spans="1:34" ht="12" customHeight="1" x14ac:dyDescent="0.25">
      <c r="D8" s="409" t="s">
        <v>22</v>
      </c>
      <c r="E8" s="459"/>
      <c r="F8" s="108"/>
      <c r="G8" s="409" t="s">
        <v>23</v>
      </c>
      <c r="H8" s="505"/>
      <c r="I8" s="6"/>
      <c r="J8" s="409" t="s">
        <v>24</v>
      </c>
      <c r="K8" s="459"/>
      <c r="L8" s="108"/>
      <c r="M8" s="6"/>
      <c r="N8" s="7"/>
      <c r="O8" s="409" t="s">
        <v>25</v>
      </c>
      <c r="P8" s="409"/>
      <c r="Q8" s="409" t="s">
        <v>26</v>
      </c>
      <c r="R8" s="409"/>
      <c r="S8" s="7"/>
      <c r="T8" s="108"/>
      <c r="U8" s="6"/>
      <c r="V8" s="409" t="s">
        <v>24</v>
      </c>
      <c r="W8" s="459"/>
      <c r="X8" s="144"/>
      <c r="Y8" s="409" t="s">
        <v>23</v>
      </c>
      <c r="Z8" s="505"/>
      <c r="AA8" s="6"/>
      <c r="AB8" s="409" t="s">
        <v>22</v>
      </c>
      <c r="AC8" s="459"/>
    </row>
    <row r="9" spans="1:34" ht="11.25" customHeight="1" x14ac:dyDescent="0.25">
      <c r="A9" s="451">
        <v>1</v>
      </c>
      <c r="B9" s="583"/>
      <c r="C9" s="585"/>
      <c r="D9" s="10"/>
      <c r="E9" s="11"/>
      <c r="F9" s="107"/>
      <c r="G9" s="11"/>
      <c r="H9" s="106"/>
      <c r="I9" s="12"/>
      <c r="J9" s="12"/>
      <c r="K9" s="13"/>
      <c r="L9" s="98"/>
      <c r="M9" s="13"/>
      <c r="N9" s="13"/>
      <c r="O9" s="14"/>
      <c r="P9" s="14"/>
      <c r="Q9" s="14"/>
      <c r="R9" s="14"/>
      <c r="S9" s="7"/>
      <c r="T9" s="108"/>
      <c r="U9" s="6"/>
      <c r="V9" s="6"/>
      <c r="W9" s="15"/>
      <c r="X9" s="140"/>
      <c r="Y9" s="15"/>
      <c r="Z9" s="142"/>
      <c r="AA9" s="16"/>
      <c r="AB9" s="17"/>
      <c r="AC9" s="17"/>
      <c r="AD9" s="460">
        <v>22</v>
      </c>
      <c r="AE9" s="583"/>
      <c r="AF9" s="585"/>
    </row>
    <row r="10" spans="1:34" ht="11.25" customHeight="1" x14ac:dyDescent="0.25">
      <c r="A10" s="451"/>
      <c r="B10" s="584"/>
      <c r="C10" s="586"/>
      <c r="D10" s="19"/>
      <c r="E10" s="12"/>
      <c r="F10" s="106"/>
      <c r="G10" s="20"/>
      <c r="H10" s="592"/>
      <c r="I10" s="12"/>
      <c r="J10" s="12"/>
      <c r="K10" s="13"/>
      <c r="L10" s="98"/>
      <c r="M10" s="22"/>
      <c r="N10" s="22"/>
      <c r="O10" s="12"/>
      <c r="P10" s="12"/>
      <c r="Q10" s="12"/>
      <c r="R10" s="12"/>
      <c r="S10" s="7"/>
      <c r="T10" s="108"/>
      <c r="U10" s="6"/>
      <c r="V10" s="6"/>
      <c r="W10" s="14"/>
      <c r="X10" s="112"/>
      <c r="Y10" s="587"/>
      <c r="Z10" s="118"/>
      <c r="AA10" s="25"/>
      <c r="AB10" s="14"/>
      <c r="AC10" s="14"/>
      <c r="AD10" s="460"/>
      <c r="AE10" s="584"/>
      <c r="AF10" s="586"/>
    </row>
    <row r="11" spans="1:34" ht="9.9499999999999993" customHeight="1" x14ac:dyDescent="0.25">
      <c r="A11" s="8"/>
      <c r="B11" s="26"/>
      <c r="C11" s="27"/>
      <c r="D11" s="28"/>
      <c r="E11" s="19"/>
      <c r="F11" s="109"/>
      <c r="G11" s="589" t="s">
        <v>32</v>
      </c>
      <c r="H11" s="617"/>
      <c r="I11" s="12"/>
      <c r="J11" s="12"/>
      <c r="K11" s="13"/>
      <c r="L11" s="98"/>
      <c r="M11" s="22"/>
      <c r="N11" s="22"/>
      <c r="O11" s="12"/>
      <c r="P11" s="12"/>
      <c r="Q11" s="12"/>
      <c r="R11" s="12"/>
      <c r="S11" s="7"/>
      <c r="T11" s="108"/>
      <c r="U11" s="6"/>
      <c r="V11" s="6"/>
      <c r="W11" s="15"/>
      <c r="X11" s="140"/>
      <c r="Y11" s="588"/>
      <c r="Z11" s="590" t="s">
        <v>27</v>
      </c>
      <c r="AA11" s="12"/>
      <c r="AB11" s="32"/>
      <c r="AC11" s="33"/>
      <c r="AE11" s="34"/>
      <c r="AF11" s="27"/>
    </row>
    <row r="12" spans="1:34" ht="9.9499999999999993" customHeight="1" x14ac:dyDescent="0.25">
      <c r="A12" s="8"/>
      <c r="B12" s="26"/>
      <c r="C12" s="27"/>
      <c r="D12" s="19"/>
      <c r="E12" s="12"/>
      <c r="F12" s="106"/>
      <c r="G12" s="589"/>
      <c r="H12" s="591"/>
      <c r="I12" s="20"/>
      <c r="J12" s="596"/>
      <c r="K12" s="13"/>
      <c r="L12" s="98"/>
      <c r="M12" s="22"/>
      <c r="N12" s="22"/>
      <c r="O12" s="12"/>
      <c r="P12" s="12"/>
      <c r="Q12" s="12"/>
      <c r="R12" s="12"/>
      <c r="S12" s="7"/>
      <c r="T12" s="108"/>
      <c r="U12" s="6"/>
      <c r="V12" s="6"/>
      <c r="W12" s="587"/>
      <c r="X12" s="143"/>
      <c r="Y12" s="593"/>
      <c r="Z12" s="590"/>
      <c r="AA12" s="14"/>
      <c r="AB12" s="14"/>
      <c r="AC12" s="14"/>
      <c r="AE12" s="9"/>
      <c r="AF12" s="27"/>
    </row>
    <row r="13" spans="1:34" ht="11.25" customHeight="1" x14ac:dyDescent="0.25">
      <c r="A13" s="451">
        <v>2</v>
      </c>
      <c r="B13" s="583"/>
      <c r="C13" s="585"/>
      <c r="D13" s="10"/>
      <c r="E13" s="10"/>
      <c r="F13" s="110"/>
      <c r="G13" s="35"/>
      <c r="H13" s="592"/>
      <c r="I13" s="36"/>
      <c r="J13" s="596"/>
      <c r="K13" s="13"/>
      <c r="L13" s="98"/>
      <c r="M13" s="22"/>
      <c r="N13" s="22"/>
      <c r="O13" s="12"/>
      <c r="P13" s="12"/>
      <c r="Q13" s="12"/>
      <c r="R13" s="12"/>
      <c r="S13" s="7"/>
      <c r="T13" s="112"/>
      <c r="U13" s="14"/>
      <c r="V13" s="14"/>
      <c r="W13" s="587"/>
      <c r="X13" s="117"/>
      <c r="Y13" s="587"/>
      <c r="Z13" s="147"/>
      <c r="AA13" s="29"/>
      <c r="AB13" s="19"/>
      <c r="AC13" s="32"/>
      <c r="AD13" s="460">
        <v>23</v>
      </c>
      <c r="AE13" s="583"/>
      <c r="AF13" s="585"/>
    </row>
    <row r="14" spans="1:34" ht="11.25" customHeight="1" x14ac:dyDescent="0.25">
      <c r="A14" s="451"/>
      <c r="B14" s="584"/>
      <c r="C14" s="586"/>
      <c r="D14" s="38"/>
      <c r="E14" s="38"/>
      <c r="F14" s="111"/>
      <c r="G14" s="12"/>
      <c r="H14" s="112"/>
      <c r="I14" s="36"/>
      <c r="J14" s="37"/>
      <c r="K14" s="13"/>
      <c r="L14" s="98"/>
      <c r="M14" s="22"/>
      <c r="N14" s="22"/>
      <c r="O14" s="12"/>
      <c r="P14" s="12"/>
      <c r="Q14" s="12"/>
      <c r="R14" s="12"/>
      <c r="S14" s="7"/>
      <c r="T14" s="109"/>
      <c r="U14" s="15"/>
      <c r="V14" s="15"/>
      <c r="W14" s="39"/>
      <c r="X14" s="117"/>
      <c r="Y14" s="14"/>
      <c r="Z14" s="148"/>
      <c r="AA14" s="41"/>
      <c r="AB14" s="38"/>
      <c r="AC14" s="42"/>
      <c r="AD14" s="460"/>
      <c r="AE14" s="584"/>
      <c r="AF14" s="586"/>
    </row>
    <row r="15" spans="1:34" ht="9.9499999999999993" customHeight="1" x14ac:dyDescent="0.25">
      <c r="A15" s="8"/>
      <c r="B15" s="26"/>
      <c r="C15" s="27"/>
      <c r="D15" s="19"/>
      <c r="E15" s="502"/>
      <c r="F15" s="112"/>
      <c r="G15" s="19"/>
      <c r="H15" s="112"/>
      <c r="J15" s="21"/>
      <c r="K15" s="13"/>
      <c r="L15" s="98"/>
      <c r="M15" s="22"/>
      <c r="N15" s="22"/>
      <c r="O15" s="12"/>
      <c r="P15" s="12"/>
      <c r="Q15" s="12"/>
      <c r="R15" s="12"/>
      <c r="S15" s="7"/>
      <c r="T15" s="109"/>
      <c r="U15" s="15"/>
      <c r="V15" s="15"/>
      <c r="W15" s="36"/>
      <c r="X15" s="119"/>
      <c r="Y15" s="14"/>
      <c r="Z15" s="139"/>
      <c r="AA15" s="32"/>
      <c r="AB15" s="456"/>
      <c r="AC15" s="33"/>
      <c r="AD15" s="18"/>
      <c r="AE15" s="9"/>
      <c r="AF15" s="27"/>
    </row>
    <row r="16" spans="1:34" ht="9.9499999999999993" customHeight="1" x14ac:dyDescent="0.25">
      <c r="A16" s="8"/>
      <c r="B16" s="26"/>
      <c r="C16" s="27"/>
      <c r="D16" s="28"/>
      <c r="E16" s="502"/>
      <c r="F16" s="112"/>
      <c r="G16" s="12"/>
      <c r="H16" s="119"/>
      <c r="I16" s="589" t="s">
        <v>35</v>
      </c>
      <c r="J16" s="43"/>
      <c r="K16" s="44"/>
      <c r="L16" s="98"/>
      <c r="M16" s="22"/>
      <c r="N16" s="22"/>
      <c r="O16" s="12"/>
      <c r="P16" s="12"/>
      <c r="Q16" s="12"/>
      <c r="R16" s="12"/>
      <c r="S16" s="7"/>
      <c r="T16" s="109"/>
      <c r="U16" s="15"/>
      <c r="V16" s="16"/>
      <c r="W16" s="35"/>
      <c r="X16" s="590" t="s">
        <v>29</v>
      </c>
      <c r="Y16" s="14"/>
      <c r="Z16" s="112"/>
      <c r="AA16" s="14"/>
      <c r="AB16" s="456"/>
      <c r="AC16" s="14"/>
      <c r="AD16" s="18"/>
      <c r="AE16" s="9"/>
      <c r="AF16" s="27"/>
    </row>
    <row r="17" spans="1:32" ht="11.25" customHeight="1" x14ac:dyDescent="0.2">
      <c r="A17" s="451">
        <v>3</v>
      </c>
      <c r="B17" s="583"/>
      <c r="C17" s="585"/>
      <c r="D17" s="10"/>
      <c r="E17" s="10"/>
      <c r="F17" s="112"/>
      <c r="G17" s="12"/>
      <c r="H17" s="119"/>
      <c r="I17" s="589"/>
      <c r="J17" s="21"/>
      <c r="K17" s="45"/>
      <c r="L17" s="592"/>
      <c r="M17" s="22"/>
      <c r="N17" s="22"/>
      <c r="O17" s="12"/>
      <c r="P17" s="12"/>
      <c r="Q17" s="12"/>
      <c r="R17" s="12"/>
      <c r="S17" s="14"/>
      <c r="T17" s="109"/>
      <c r="U17" s="587"/>
      <c r="V17" s="15"/>
      <c r="W17" s="46"/>
      <c r="X17" s="590"/>
      <c r="Z17" s="112"/>
      <c r="AA17" s="29"/>
      <c r="AB17" s="10"/>
      <c r="AC17" s="47"/>
      <c r="AD17" s="460">
        <v>24</v>
      </c>
      <c r="AE17" s="583"/>
      <c r="AF17" s="585"/>
    </row>
    <row r="18" spans="1:32" ht="11.25" customHeight="1" x14ac:dyDescent="0.2">
      <c r="A18" s="451"/>
      <c r="B18" s="584"/>
      <c r="C18" s="586"/>
      <c r="D18" s="38"/>
      <c r="E18" s="48"/>
      <c r="F18" s="592"/>
      <c r="G18" s="12"/>
      <c r="H18" s="112"/>
      <c r="J18" s="596"/>
      <c r="K18" s="45"/>
      <c r="L18" s="592"/>
      <c r="M18" s="22"/>
      <c r="O18" s="12"/>
      <c r="P18" s="12"/>
      <c r="Q18" s="12"/>
      <c r="R18" s="12"/>
      <c r="T18" s="109"/>
      <c r="U18" s="587"/>
      <c r="V18" s="49"/>
      <c r="W18" s="39"/>
      <c r="X18" s="119"/>
      <c r="Z18" s="140"/>
      <c r="AA18" s="587"/>
      <c r="AB18" s="31"/>
      <c r="AC18" s="32"/>
      <c r="AD18" s="460"/>
      <c r="AE18" s="584"/>
      <c r="AF18" s="586"/>
    </row>
    <row r="19" spans="1:32" ht="9.9499999999999993" customHeight="1" x14ac:dyDescent="0.2">
      <c r="A19" s="8"/>
      <c r="B19" s="26"/>
      <c r="C19" s="27"/>
      <c r="D19" s="19"/>
      <c r="E19" s="589" t="s">
        <v>27</v>
      </c>
      <c r="F19" s="595"/>
      <c r="G19" s="10"/>
      <c r="H19" s="120"/>
      <c r="I19" s="36"/>
      <c r="J19" s="596"/>
      <c r="K19" s="50"/>
      <c r="L19" s="119"/>
      <c r="M19" s="22"/>
      <c r="O19" s="12"/>
      <c r="P19" s="12"/>
      <c r="Q19" s="12"/>
      <c r="R19" s="12"/>
      <c r="T19" s="109"/>
      <c r="V19" s="49"/>
      <c r="W19" s="39"/>
      <c r="X19" s="117"/>
      <c r="Y19" s="14"/>
      <c r="Z19" s="149"/>
      <c r="AA19" s="588"/>
      <c r="AB19" s="598" t="s">
        <v>32</v>
      </c>
      <c r="AC19" s="33"/>
      <c r="AD19" s="18"/>
      <c r="AE19" s="9"/>
      <c r="AF19" s="27"/>
    </row>
    <row r="20" spans="1:32" ht="9.9499999999999993" customHeight="1" x14ac:dyDescent="0.2">
      <c r="A20" s="8"/>
      <c r="B20" s="51"/>
      <c r="C20" s="27"/>
      <c r="D20" s="28"/>
      <c r="E20" s="589"/>
      <c r="F20" s="591"/>
      <c r="G20" s="20"/>
      <c r="H20" s="592"/>
      <c r="I20" s="36"/>
      <c r="J20" s="14"/>
      <c r="K20" s="50"/>
      <c r="L20" s="126"/>
      <c r="M20" s="22"/>
      <c r="N20" s="22"/>
      <c r="O20" s="12"/>
      <c r="P20" s="12"/>
      <c r="Q20" s="12"/>
      <c r="R20" s="12"/>
      <c r="S20" s="29"/>
      <c r="T20" s="109"/>
      <c r="U20" s="39"/>
      <c r="V20" s="49"/>
      <c r="W20" s="14"/>
      <c r="X20" s="117"/>
      <c r="Y20" s="587"/>
      <c r="Z20" s="118"/>
      <c r="AA20" s="593"/>
      <c r="AB20" s="598"/>
      <c r="AC20" s="14"/>
      <c r="AD20" s="18"/>
      <c r="AE20" s="9"/>
      <c r="AF20" s="27"/>
    </row>
    <row r="21" spans="1:32" ht="11.25" customHeight="1" x14ac:dyDescent="0.2">
      <c r="A21" s="451">
        <v>4</v>
      </c>
      <c r="B21" s="583"/>
      <c r="C21" s="585"/>
      <c r="D21" s="10"/>
      <c r="E21" s="52"/>
      <c r="F21" s="592"/>
      <c r="G21" s="36"/>
      <c r="H21" s="592"/>
      <c r="I21" s="36"/>
      <c r="J21" s="596"/>
      <c r="K21" s="50"/>
      <c r="L21" s="98"/>
      <c r="M21" s="22"/>
      <c r="N21" s="22"/>
      <c r="O21" s="12"/>
      <c r="P21" s="19"/>
      <c r="Q21" s="19"/>
      <c r="R21" s="12"/>
      <c r="S21" s="29"/>
      <c r="T21" s="109"/>
      <c r="U21" s="39"/>
      <c r="V21" s="37"/>
      <c r="W21" s="587"/>
      <c r="X21" s="129"/>
      <c r="Y21" s="587"/>
      <c r="Z21" s="117"/>
      <c r="AA21" s="587"/>
      <c r="AB21" s="53"/>
      <c r="AC21" s="47"/>
      <c r="AD21" s="460">
        <v>25</v>
      </c>
      <c r="AE21" s="583"/>
      <c r="AF21" s="585"/>
    </row>
    <row r="22" spans="1:32" ht="11.25" customHeight="1" x14ac:dyDescent="0.2">
      <c r="A22" s="451"/>
      <c r="B22" s="584"/>
      <c r="C22" s="586"/>
      <c r="D22" s="19"/>
      <c r="E22" s="12"/>
      <c r="F22" s="106"/>
      <c r="G22" s="589" t="s">
        <v>33</v>
      </c>
      <c r="H22" s="117"/>
      <c r="I22" s="36"/>
      <c r="J22" s="596"/>
      <c r="K22" s="50"/>
      <c r="L22" s="98"/>
      <c r="M22" s="22"/>
      <c r="N22" s="22"/>
      <c r="O22" s="12"/>
      <c r="P22" s="19"/>
      <c r="Q22" s="19"/>
      <c r="R22" s="12"/>
      <c r="S22" s="29"/>
      <c r="T22" s="109"/>
      <c r="U22" s="15"/>
      <c r="V22" s="49"/>
      <c r="W22" s="587"/>
      <c r="X22" s="141"/>
      <c r="Y22" s="35"/>
      <c r="Z22" s="590" t="s">
        <v>28</v>
      </c>
      <c r="AA22" s="15"/>
      <c r="AB22" s="25"/>
      <c r="AC22" s="25"/>
      <c r="AD22" s="460"/>
      <c r="AE22" s="584"/>
      <c r="AF22" s="586"/>
    </row>
    <row r="23" spans="1:32" ht="9.9499999999999993" customHeight="1" x14ac:dyDescent="0.2">
      <c r="A23" s="8"/>
      <c r="B23" s="27"/>
      <c r="C23" s="18"/>
      <c r="D23" s="28"/>
      <c r="E23" s="12"/>
      <c r="F23" s="106"/>
      <c r="G23" s="589"/>
      <c r="H23" s="118"/>
      <c r="I23" s="38"/>
      <c r="J23" s="14"/>
      <c r="K23" s="50"/>
      <c r="L23" s="98"/>
      <c r="M23" s="22"/>
      <c r="N23" s="22"/>
      <c r="O23" s="12"/>
      <c r="P23" s="19"/>
      <c r="Q23" s="19"/>
      <c r="R23" s="12"/>
      <c r="S23" s="29"/>
      <c r="T23" s="109"/>
      <c r="U23" s="15"/>
      <c r="V23" s="49"/>
      <c r="W23" s="14"/>
      <c r="X23" s="139"/>
      <c r="Y23" s="39"/>
      <c r="Z23" s="590"/>
      <c r="AA23" s="15"/>
      <c r="AB23" s="14"/>
      <c r="AC23" s="33"/>
      <c r="AD23" s="18"/>
      <c r="AE23" s="27"/>
      <c r="AF23" s="18"/>
    </row>
    <row r="24" spans="1:32" ht="9.9499999999999993" customHeight="1" x14ac:dyDescent="0.2">
      <c r="A24" s="8"/>
      <c r="B24" s="26"/>
      <c r="C24" s="27"/>
      <c r="D24" s="28"/>
      <c r="E24" s="12"/>
      <c r="F24" s="106"/>
      <c r="G24" s="39"/>
      <c r="H24" s="592"/>
      <c r="I24" s="19"/>
      <c r="J24" s="29"/>
      <c r="K24" s="50"/>
      <c r="L24" s="98"/>
      <c r="M24" s="22"/>
      <c r="N24" s="22"/>
      <c r="O24" s="12"/>
      <c r="P24" s="19"/>
      <c r="Q24" s="19"/>
      <c r="R24" s="12"/>
      <c r="S24" s="29"/>
      <c r="T24" s="109"/>
      <c r="U24" s="15"/>
      <c r="V24" s="49"/>
      <c r="W24" s="32"/>
      <c r="X24" s="139"/>
      <c r="Y24" s="587"/>
      <c r="Z24" s="117"/>
      <c r="AA24" s="15"/>
      <c r="AB24" s="14"/>
      <c r="AC24" s="33"/>
      <c r="AD24" s="18"/>
      <c r="AE24" s="9"/>
      <c r="AF24" s="27"/>
    </row>
    <row r="25" spans="1:32" ht="11.25" customHeight="1" x14ac:dyDescent="0.2">
      <c r="A25" s="451">
        <v>5</v>
      </c>
      <c r="B25" s="583"/>
      <c r="C25" s="585"/>
      <c r="D25" s="10"/>
      <c r="E25" s="11"/>
      <c r="F25" s="107"/>
      <c r="G25" s="55"/>
      <c r="H25" s="592"/>
      <c r="I25" s="12"/>
      <c r="J25" s="12"/>
      <c r="K25" s="50"/>
      <c r="L25" s="98"/>
      <c r="M25" s="22"/>
      <c r="N25" s="22"/>
      <c r="O25" s="12"/>
      <c r="P25" s="19"/>
      <c r="Q25" s="19"/>
      <c r="R25" s="12"/>
      <c r="S25" s="29"/>
      <c r="T25" s="136"/>
      <c r="U25" s="15"/>
      <c r="V25" s="49"/>
      <c r="W25" s="15"/>
      <c r="X25" s="140"/>
      <c r="Y25" s="587"/>
      <c r="Z25" s="145"/>
      <c r="AA25" s="56"/>
      <c r="AB25" s="17"/>
      <c r="AC25" s="17"/>
      <c r="AD25" s="460">
        <v>26</v>
      </c>
      <c r="AE25" s="583"/>
      <c r="AF25" s="585"/>
    </row>
    <row r="26" spans="1:32" ht="11.25" customHeight="1" x14ac:dyDescent="0.2">
      <c r="A26" s="451"/>
      <c r="B26" s="584"/>
      <c r="C26" s="586"/>
      <c r="D26" s="19"/>
      <c r="E26" s="12"/>
      <c r="F26" s="106"/>
      <c r="G26" s="57"/>
      <c r="H26" s="112"/>
      <c r="I26" s="12"/>
      <c r="J26" s="12"/>
      <c r="K26" s="50"/>
      <c r="L26" s="98"/>
      <c r="M26" s="22"/>
      <c r="N26" s="22"/>
      <c r="O26" s="12"/>
      <c r="P26" s="19"/>
      <c r="Q26" s="19"/>
      <c r="R26" s="12"/>
      <c r="S26" s="29"/>
      <c r="T26" s="109"/>
      <c r="U26" s="46"/>
      <c r="V26" s="19"/>
      <c r="W26" s="14"/>
      <c r="X26" s="112"/>
      <c r="Y26" s="14"/>
      <c r="Z26" s="111"/>
      <c r="AA26" s="14"/>
      <c r="AB26" s="14"/>
      <c r="AC26" s="14"/>
      <c r="AD26" s="460"/>
      <c r="AE26" s="584"/>
      <c r="AF26" s="586"/>
    </row>
    <row r="27" spans="1:32" ht="9.9499999999999993" customHeight="1" x14ac:dyDescent="0.2">
      <c r="A27" s="8"/>
      <c r="B27" s="26"/>
      <c r="C27" s="27"/>
      <c r="D27" s="13"/>
      <c r="E27" s="13"/>
      <c r="F27" s="98"/>
      <c r="G27" s="13"/>
      <c r="H27" s="98"/>
      <c r="I27" s="13"/>
      <c r="J27" s="13"/>
      <c r="K27" s="615" t="s">
        <v>38</v>
      </c>
      <c r="L27" s="98"/>
      <c r="M27" s="22"/>
      <c r="N27" s="22"/>
      <c r="O27" s="12"/>
      <c r="P27" s="19"/>
      <c r="Q27" s="19"/>
      <c r="R27" s="12"/>
      <c r="S27" s="29"/>
      <c r="T27" s="137"/>
      <c r="U27" s="58"/>
      <c r="V27" s="502" t="s">
        <v>31</v>
      </c>
      <c r="W27" s="32"/>
      <c r="X27" s="139"/>
      <c r="Y27" s="32"/>
      <c r="Z27" s="140"/>
      <c r="AA27" s="15"/>
      <c r="AB27" s="14"/>
      <c r="AC27" s="33"/>
      <c r="AD27" s="18"/>
      <c r="AE27" s="9"/>
      <c r="AF27" s="27"/>
    </row>
    <row r="28" spans="1:32" ht="9.9499999999999993" customHeight="1" x14ac:dyDescent="0.2">
      <c r="A28" s="8"/>
      <c r="B28" s="26"/>
      <c r="C28" s="27"/>
      <c r="D28" s="13"/>
      <c r="E28" s="13"/>
      <c r="F28" s="98"/>
      <c r="G28" s="13"/>
      <c r="H28" s="98"/>
      <c r="I28" s="13"/>
      <c r="J28" s="13"/>
      <c r="K28" s="615"/>
      <c r="L28" s="127"/>
      <c r="M28" s="59"/>
      <c r="N28" s="616"/>
      <c r="O28" s="12"/>
      <c r="P28" s="497"/>
      <c r="Q28" s="497"/>
      <c r="R28" s="12"/>
      <c r="S28" s="587"/>
      <c r="T28" s="129"/>
      <c r="U28" s="46"/>
      <c r="V28" s="598"/>
      <c r="W28" s="32"/>
      <c r="X28" s="139"/>
      <c r="Y28" s="32"/>
      <c r="Z28" s="140"/>
      <c r="AA28" s="15"/>
      <c r="AB28" s="14"/>
      <c r="AC28" s="33"/>
      <c r="AD28" s="18"/>
      <c r="AE28" s="9"/>
      <c r="AF28" s="27"/>
    </row>
    <row r="29" spans="1:32" ht="11.25" customHeight="1" x14ac:dyDescent="0.2">
      <c r="A29" s="451">
        <v>6</v>
      </c>
      <c r="B29" s="583"/>
      <c r="C29" s="585"/>
      <c r="D29" s="13"/>
      <c r="E29" s="13"/>
      <c r="F29" s="98"/>
      <c r="G29" s="13"/>
      <c r="H29" s="113"/>
      <c r="I29" s="13"/>
      <c r="J29" s="60"/>
      <c r="L29" s="128"/>
      <c r="M29" s="61"/>
      <c r="N29" s="616"/>
      <c r="O29" s="12"/>
      <c r="P29" s="497"/>
      <c r="Q29" s="497"/>
      <c r="R29" s="12"/>
      <c r="S29" s="587"/>
      <c r="T29" s="129"/>
      <c r="U29" s="15"/>
      <c r="V29" s="49"/>
      <c r="W29" s="15"/>
      <c r="X29" s="140"/>
      <c r="Y29" s="15"/>
      <c r="Z29" s="152"/>
      <c r="AA29" s="33"/>
      <c r="AB29" s="17"/>
      <c r="AC29" s="17"/>
      <c r="AD29" s="460">
        <v>27</v>
      </c>
      <c r="AE29" s="583"/>
      <c r="AF29" s="585"/>
    </row>
    <row r="30" spans="1:32" ht="11.25" customHeight="1" x14ac:dyDescent="0.2">
      <c r="A30" s="451"/>
      <c r="B30" s="584"/>
      <c r="C30" s="586"/>
      <c r="D30" s="62"/>
      <c r="E30" s="62"/>
      <c r="F30" s="99"/>
      <c r="G30" s="63"/>
      <c r="H30" s="592"/>
      <c r="I30" s="13"/>
      <c r="J30" s="60"/>
      <c r="K30" s="64"/>
      <c r="L30" s="98"/>
      <c r="M30" s="61"/>
      <c r="N30" s="65"/>
      <c r="O30" s="12"/>
      <c r="P30" s="497"/>
      <c r="Q30" s="497"/>
      <c r="R30" s="12"/>
      <c r="S30" s="29"/>
      <c r="T30" s="129"/>
      <c r="U30" s="15"/>
      <c r="V30" s="37"/>
      <c r="W30" s="14"/>
      <c r="X30" s="112"/>
      <c r="Y30" s="587"/>
      <c r="Z30" s="118"/>
      <c r="AA30" s="25"/>
      <c r="AB30" s="14"/>
      <c r="AC30" s="14"/>
      <c r="AD30" s="460"/>
      <c r="AE30" s="584"/>
      <c r="AF30" s="586"/>
    </row>
    <row r="31" spans="1:32" ht="9.9499999999999993" customHeight="1" x14ac:dyDescent="0.2">
      <c r="A31" s="8"/>
      <c r="B31" s="26"/>
      <c r="C31" s="27"/>
      <c r="D31" s="13"/>
      <c r="E31" s="13"/>
      <c r="F31" s="98"/>
      <c r="G31" s="50"/>
      <c r="H31" s="592"/>
      <c r="I31" s="13"/>
      <c r="J31" s="60"/>
      <c r="K31" s="50"/>
      <c r="L31" s="98"/>
      <c r="M31" s="61"/>
      <c r="N31" s="66"/>
      <c r="O31" s="12"/>
      <c r="P31" s="497"/>
      <c r="Q31" s="497"/>
      <c r="R31" s="12"/>
      <c r="S31" s="29"/>
      <c r="T31" s="129"/>
      <c r="U31" s="15"/>
      <c r="V31" s="49"/>
      <c r="W31" s="15"/>
      <c r="X31" s="140"/>
      <c r="Y31" s="587"/>
      <c r="Z31" s="117"/>
      <c r="AA31" s="12"/>
      <c r="AB31" s="32"/>
      <c r="AC31" s="33"/>
      <c r="AD31" s="18"/>
      <c r="AE31" s="9"/>
      <c r="AF31" s="27"/>
    </row>
    <row r="32" spans="1:32" ht="9.9499999999999993" customHeight="1" x14ac:dyDescent="0.2">
      <c r="A32" s="8"/>
      <c r="B32" s="27"/>
      <c r="C32" s="18"/>
      <c r="D32" s="13"/>
      <c r="E32" s="13"/>
      <c r="F32" s="98"/>
      <c r="G32" s="589" t="s">
        <v>34</v>
      </c>
      <c r="H32" s="113"/>
      <c r="I32" s="13"/>
      <c r="J32" s="60"/>
      <c r="K32" s="50"/>
      <c r="L32" s="98"/>
      <c r="M32" s="61"/>
      <c r="N32" s="66"/>
      <c r="O32" s="12"/>
      <c r="P32" s="497"/>
      <c r="Q32" s="497"/>
      <c r="R32" s="12"/>
      <c r="S32" s="39"/>
      <c r="T32" s="129"/>
      <c r="U32" s="15"/>
      <c r="V32" s="49"/>
      <c r="W32" s="14"/>
      <c r="X32" s="142"/>
      <c r="Y32" s="35"/>
      <c r="Z32" s="590" t="s">
        <v>40</v>
      </c>
      <c r="AA32" s="14"/>
      <c r="AB32" s="14"/>
      <c r="AC32" s="14"/>
      <c r="AD32" s="18"/>
      <c r="AE32" s="5"/>
      <c r="AF32" s="5"/>
    </row>
    <row r="33" spans="1:32" ht="11.25" customHeight="1" x14ac:dyDescent="0.2">
      <c r="A33" s="451">
        <v>7</v>
      </c>
      <c r="B33" s="583"/>
      <c r="C33" s="585"/>
      <c r="D33" s="13"/>
      <c r="E33" s="13"/>
      <c r="F33" s="98"/>
      <c r="G33" s="589"/>
      <c r="H33" s="114"/>
      <c r="I33" s="63"/>
      <c r="J33" s="596"/>
      <c r="K33" s="50"/>
      <c r="L33" s="98"/>
      <c r="M33" s="61"/>
      <c r="N33" s="66"/>
      <c r="O33" s="32"/>
      <c r="P33" s="497"/>
      <c r="Q33" s="497"/>
      <c r="R33" s="32"/>
      <c r="S33" s="39"/>
      <c r="T33" s="129"/>
      <c r="U33" s="15"/>
      <c r="V33" s="49"/>
      <c r="W33" s="587"/>
      <c r="X33" s="117"/>
      <c r="Y33" s="39"/>
      <c r="Z33" s="590"/>
      <c r="AA33" s="14"/>
      <c r="AB33" s="14"/>
      <c r="AC33" s="14"/>
      <c r="AD33" s="460">
        <v>28</v>
      </c>
      <c r="AE33" s="583"/>
      <c r="AF33" s="585"/>
    </row>
    <row r="34" spans="1:32" ht="11.25" customHeight="1" x14ac:dyDescent="0.2">
      <c r="A34" s="451"/>
      <c r="B34" s="584"/>
      <c r="C34" s="586"/>
      <c r="D34" s="62"/>
      <c r="E34" s="63"/>
      <c r="F34" s="592"/>
      <c r="G34" s="50"/>
      <c r="H34" s="597"/>
      <c r="I34" s="50"/>
      <c r="J34" s="596"/>
      <c r="K34" s="50"/>
      <c r="L34" s="98"/>
      <c r="M34" s="61"/>
      <c r="N34" s="66"/>
      <c r="O34" s="32"/>
      <c r="P34" s="497"/>
      <c r="Q34" s="497"/>
      <c r="R34" s="32"/>
      <c r="S34" s="29"/>
      <c r="T34" s="129"/>
      <c r="U34" s="39"/>
      <c r="V34" s="49"/>
      <c r="W34" s="587"/>
      <c r="X34" s="117"/>
      <c r="Y34" s="587"/>
      <c r="Z34" s="135"/>
      <c r="AA34" s="587"/>
      <c r="AB34" s="24"/>
      <c r="AC34" s="25"/>
      <c r="AD34" s="460"/>
      <c r="AE34" s="584"/>
      <c r="AF34" s="586"/>
    </row>
    <row r="35" spans="1:32" ht="9.9499999999999993" customHeight="1" x14ac:dyDescent="0.25">
      <c r="A35" s="8"/>
      <c r="B35" s="26"/>
      <c r="C35" s="27"/>
      <c r="D35" s="13"/>
      <c r="E35" s="589" t="s">
        <v>28</v>
      </c>
      <c r="F35" s="595"/>
      <c r="G35" s="68"/>
      <c r="H35" s="597"/>
      <c r="I35" s="50"/>
      <c r="J35" s="60"/>
      <c r="K35" s="50"/>
      <c r="L35" s="614"/>
      <c r="M35" s="61"/>
      <c r="N35" s="66"/>
      <c r="O35" s="69"/>
      <c r="P35" s="497"/>
      <c r="Q35" s="497"/>
      <c r="R35" s="69"/>
      <c r="S35" s="29"/>
      <c r="T35" s="129"/>
      <c r="U35" s="39"/>
      <c r="V35" s="49"/>
      <c r="W35" s="36"/>
      <c r="X35" s="117"/>
      <c r="Y35" s="587"/>
      <c r="Z35" s="135"/>
      <c r="AA35" s="588"/>
      <c r="AB35" s="598" t="s">
        <v>33</v>
      </c>
      <c r="AC35" s="14"/>
      <c r="AD35" s="18"/>
      <c r="AE35" s="3"/>
      <c r="AF35" s="27"/>
    </row>
    <row r="36" spans="1:32" ht="9.9499999999999993" customHeight="1" x14ac:dyDescent="0.2">
      <c r="A36" s="8"/>
      <c r="B36" s="26"/>
      <c r="C36" s="27"/>
      <c r="D36" s="13"/>
      <c r="E36" s="589"/>
      <c r="F36" s="591"/>
      <c r="G36" s="13"/>
      <c r="H36" s="113"/>
      <c r="I36" s="50"/>
      <c r="J36" s="60"/>
      <c r="K36" s="50"/>
      <c r="L36" s="614"/>
      <c r="M36" s="61"/>
      <c r="N36" s="66"/>
      <c r="O36" s="69"/>
      <c r="P36" s="497"/>
      <c r="Q36" s="497"/>
      <c r="R36" s="69"/>
      <c r="S36" s="29"/>
      <c r="T36" s="129"/>
      <c r="U36" s="15"/>
      <c r="V36" s="49"/>
      <c r="W36" s="39"/>
      <c r="X36" s="117"/>
      <c r="Y36" s="12"/>
      <c r="Z36" s="150"/>
      <c r="AA36" s="593"/>
      <c r="AB36" s="598"/>
      <c r="AC36" s="14"/>
      <c r="AD36" s="18"/>
      <c r="AE36" s="70"/>
      <c r="AF36" s="27"/>
    </row>
    <row r="37" spans="1:32" ht="11.25" customHeight="1" x14ac:dyDescent="0.2">
      <c r="A37" s="451">
        <v>8</v>
      </c>
      <c r="B37" s="583"/>
      <c r="C37" s="585"/>
      <c r="D37" s="44"/>
      <c r="E37" s="68"/>
      <c r="F37" s="592"/>
      <c r="G37" s="13"/>
      <c r="H37" s="113"/>
      <c r="I37" s="50"/>
      <c r="J37" s="60"/>
      <c r="K37" s="50"/>
      <c r="L37" s="592"/>
      <c r="M37" s="61"/>
      <c r="N37" s="66"/>
      <c r="O37" s="69"/>
      <c r="P37" s="497"/>
      <c r="Q37" s="497"/>
      <c r="R37" s="69"/>
      <c r="S37" s="29"/>
      <c r="T37" s="129"/>
      <c r="U37" s="15"/>
      <c r="V37" s="37"/>
      <c r="W37" s="46"/>
      <c r="X37" s="117"/>
      <c r="Y37" s="12"/>
      <c r="Z37" s="112"/>
      <c r="AA37" s="587"/>
      <c r="AB37" s="53"/>
      <c r="AC37" s="47"/>
      <c r="AD37" s="460">
        <v>29</v>
      </c>
      <c r="AE37" s="583"/>
      <c r="AF37" s="585"/>
    </row>
    <row r="38" spans="1:32" ht="11.25" customHeight="1" x14ac:dyDescent="0.2">
      <c r="A38" s="451"/>
      <c r="B38" s="584"/>
      <c r="C38" s="586"/>
      <c r="D38" s="13"/>
      <c r="E38" s="13"/>
      <c r="F38" s="98"/>
      <c r="G38" s="13"/>
      <c r="H38" s="113"/>
      <c r="I38" s="589" t="s">
        <v>36</v>
      </c>
      <c r="J38" s="60"/>
      <c r="K38" s="68"/>
      <c r="L38" s="592"/>
      <c r="M38" s="61"/>
      <c r="N38" s="66"/>
      <c r="O38" s="69"/>
      <c r="P38" s="497"/>
      <c r="Q38" s="497"/>
      <c r="R38" s="69"/>
      <c r="S38" s="29"/>
      <c r="T38" s="129"/>
      <c r="U38" s="587"/>
      <c r="V38" s="49"/>
      <c r="W38" s="39"/>
      <c r="X38" s="129"/>
      <c r="Y38" s="12"/>
      <c r="Z38" s="140"/>
      <c r="AA38" s="29"/>
      <c r="AB38" s="19"/>
      <c r="AC38" s="32"/>
      <c r="AD38" s="460"/>
      <c r="AE38" s="584"/>
      <c r="AF38" s="586"/>
    </row>
    <row r="39" spans="1:32" ht="9.9499999999999993" customHeight="1" x14ac:dyDescent="0.2">
      <c r="A39" s="8"/>
      <c r="B39" s="26"/>
      <c r="C39" s="27"/>
      <c r="D39" s="13"/>
      <c r="E39" s="13"/>
      <c r="F39" s="98"/>
      <c r="G39" s="13"/>
      <c r="H39" s="113"/>
      <c r="I39" s="589"/>
      <c r="J39" s="71"/>
      <c r="K39" s="13"/>
      <c r="L39" s="125"/>
      <c r="M39" s="61"/>
      <c r="N39" s="66"/>
      <c r="O39" s="69"/>
      <c r="P39" s="497"/>
      <c r="Q39" s="497"/>
      <c r="R39" s="69"/>
      <c r="S39" s="29"/>
      <c r="T39" s="129"/>
      <c r="U39" s="587"/>
      <c r="V39" s="54"/>
      <c r="W39" s="35"/>
      <c r="X39" s="590" t="s">
        <v>30</v>
      </c>
      <c r="Y39" s="12"/>
      <c r="Z39" s="139"/>
      <c r="AA39" s="32"/>
      <c r="AB39" s="14"/>
      <c r="AC39" s="33"/>
      <c r="AD39" s="18"/>
      <c r="AE39" s="51"/>
      <c r="AF39" s="27"/>
    </row>
    <row r="40" spans="1:32" ht="9.9499999999999993" customHeight="1" x14ac:dyDescent="0.2">
      <c r="A40" s="8"/>
      <c r="B40" s="26"/>
      <c r="C40" s="27"/>
      <c r="D40" s="13"/>
      <c r="E40" s="13"/>
      <c r="F40" s="98"/>
      <c r="G40" s="13"/>
      <c r="H40" s="113"/>
      <c r="I40" s="50"/>
      <c r="J40" s="67"/>
      <c r="K40" s="13"/>
      <c r="L40" s="98"/>
      <c r="M40" s="61"/>
      <c r="N40" s="66"/>
      <c r="O40" s="69"/>
      <c r="P40" s="497"/>
      <c r="Q40" s="497"/>
      <c r="R40" s="69"/>
      <c r="S40" s="29"/>
      <c r="T40" s="129"/>
      <c r="U40" s="15"/>
      <c r="V40" s="15"/>
      <c r="W40" s="14"/>
      <c r="X40" s="590"/>
      <c r="Y40" s="12"/>
      <c r="Z40" s="139"/>
      <c r="AA40" s="32"/>
      <c r="AB40" s="14"/>
      <c r="AC40" s="33"/>
      <c r="AD40" s="18"/>
      <c r="AE40" s="9"/>
      <c r="AF40" s="27"/>
    </row>
    <row r="41" spans="1:32" ht="11.25" customHeight="1" x14ac:dyDescent="0.2">
      <c r="A41" s="451">
        <v>9</v>
      </c>
      <c r="B41" s="583"/>
      <c r="C41" s="585"/>
      <c r="D41" s="13"/>
      <c r="E41" s="13"/>
      <c r="F41" s="98"/>
      <c r="G41" s="13"/>
      <c r="H41" s="113"/>
      <c r="I41" s="50"/>
      <c r="J41" s="60"/>
      <c r="K41" s="13"/>
      <c r="L41" s="98"/>
      <c r="M41" s="61"/>
      <c r="N41" s="66"/>
      <c r="O41" s="69"/>
      <c r="P41" s="497"/>
      <c r="Q41" s="497"/>
      <c r="R41" s="69"/>
      <c r="S41" s="29"/>
      <c r="T41" s="129"/>
      <c r="U41" s="15"/>
      <c r="V41" s="15"/>
      <c r="W41" s="15"/>
      <c r="X41" s="129"/>
      <c r="Y41" s="12"/>
      <c r="Z41" s="139"/>
      <c r="AA41" s="32"/>
      <c r="AB41" s="14"/>
      <c r="AC41" s="33"/>
      <c r="AD41" s="460">
        <v>30</v>
      </c>
      <c r="AE41" s="583"/>
      <c r="AF41" s="585"/>
    </row>
    <row r="42" spans="1:32" ht="11.25" customHeight="1" x14ac:dyDescent="0.2">
      <c r="A42" s="451"/>
      <c r="B42" s="584"/>
      <c r="C42" s="586"/>
      <c r="D42" s="62"/>
      <c r="E42" s="62"/>
      <c r="F42" s="99"/>
      <c r="G42" s="63"/>
      <c r="H42" s="592"/>
      <c r="I42" s="50"/>
      <c r="J42" s="596"/>
      <c r="K42" s="13"/>
      <c r="L42" s="98"/>
      <c r="M42" s="61"/>
      <c r="N42" s="66"/>
      <c r="O42" s="69"/>
      <c r="P42" s="497"/>
      <c r="Q42" s="497"/>
      <c r="R42" s="69"/>
      <c r="S42" s="29"/>
      <c r="T42" s="129"/>
      <c r="U42" s="15"/>
      <c r="V42" s="15"/>
      <c r="W42" s="15"/>
      <c r="X42" s="129"/>
      <c r="Y42" s="12"/>
      <c r="Z42" s="139"/>
      <c r="AA42" s="587"/>
      <c r="AB42" s="24"/>
      <c r="AC42" s="72"/>
      <c r="AD42" s="460"/>
      <c r="AE42" s="584"/>
      <c r="AF42" s="586"/>
    </row>
    <row r="43" spans="1:32" ht="9.9499999999999993" customHeight="1" x14ac:dyDescent="0.2">
      <c r="A43" s="8"/>
      <c r="B43" s="26"/>
      <c r="C43" s="27"/>
      <c r="D43" s="13"/>
      <c r="E43" s="13"/>
      <c r="F43" s="98"/>
      <c r="G43" s="589" t="s">
        <v>37</v>
      </c>
      <c r="H43" s="595"/>
      <c r="I43" s="50"/>
      <c r="J43" s="596"/>
      <c r="K43" s="13"/>
      <c r="L43" s="98"/>
      <c r="M43" s="61"/>
      <c r="N43" s="66"/>
      <c r="O43" s="69"/>
      <c r="P43" s="497"/>
      <c r="Q43" s="497"/>
      <c r="R43" s="69"/>
      <c r="S43" s="29"/>
      <c r="T43" s="129"/>
      <c r="U43" s="12"/>
      <c r="V43" s="32"/>
      <c r="W43" s="15"/>
      <c r="X43" s="117"/>
      <c r="Y43" s="12"/>
      <c r="Z43" s="139"/>
      <c r="AA43" s="588"/>
      <c r="AB43" s="598" t="s">
        <v>34</v>
      </c>
      <c r="AC43" s="33"/>
      <c r="AD43" s="18"/>
      <c r="AE43" s="9"/>
      <c r="AF43" s="27"/>
    </row>
    <row r="44" spans="1:32" ht="9.9499999999999993" customHeight="1" x14ac:dyDescent="0.2">
      <c r="A44" s="8"/>
      <c r="B44" s="26"/>
      <c r="C44" s="27"/>
      <c r="D44" s="13"/>
      <c r="E44" s="13"/>
      <c r="F44" s="98"/>
      <c r="G44" s="589"/>
      <c r="H44" s="591"/>
      <c r="I44" s="62"/>
      <c r="J44" s="13"/>
      <c r="K44" s="13"/>
      <c r="L44" s="98"/>
      <c r="M44" s="61"/>
      <c r="N44" s="73"/>
      <c r="O44" s="69"/>
      <c r="P44" s="497"/>
      <c r="Q44" s="497"/>
      <c r="R44" s="69"/>
      <c r="S44" s="29"/>
      <c r="T44" s="129"/>
      <c r="U44" s="12"/>
      <c r="V44" s="32"/>
      <c r="W44" s="14"/>
      <c r="X44" s="117"/>
      <c r="Y44" s="587"/>
      <c r="Z44" s="151"/>
      <c r="AA44" s="593"/>
      <c r="AB44" s="598"/>
      <c r="AC44" s="33"/>
      <c r="AD44" s="18"/>
      <c r="AE44" s="9"/>
      <c r="AF44" s="27"/>
    </row>
    <row r="45" spans="1:32" ht="11.25" customHeight="1" x14ac:dyDescent="0.25">
      <c r="A45" s="451">
        <v>10</v>
      </c>
      <c r="B45" s="583"/>
      <c r="C45" s="585"/>
      <c r="D45" s="74"/>
      <c r="E45" s="74"/>
      <c r="F45" s="100"/>
      <c r="G45" s="75"/>
      <c r="H45" s="592"/>
      <c r="I45" s="76"/>
      <c r="J45" s="76"/>
      <c r="K45" s="76"/>
      <c r="L45" s="101"/>
      <c r="M45" s="61"/>
      <c r="N45" s="73"/>
      <c r="O45" s="69"/>
      <c r="P45" s="497"/>
      <c r="Q45" s="497"/>
      <c r="R45" s="69"/>
      <c r="S45" s="29"/>
      <c r="T45" s="129"/>
      <c r="U45" s="15"/>
      <c r="V45" s="14"/>
      <c r="W45" s="587"/>
      <c r="X45" s="129"/>
      <c r="Y45" s="587"/>
      <c r="Z45" s="134"/>
      <c r="AA45" s="587"/>
      <c r="AB45" s="77"/>
      <c r="AC45" s="56"/>
      <c r="AD45" s="460">
        <v>31</v>
      </c>
      <c r="AE45" s="583"/>
      <c r="AF45" s="585"/>
    </row>
    <row r="46" spans="1:32" ht="11.25" customHeight="1" x14ac:dyDescent="0.25">
      <c r="A46" s="451"/>
      <c r="B46" s="584"/>
      <c r="C46" s="586"/>
      <c r="D46" s="5"/>
      <c r="E46" s="5"/>
      <c r="F46" s="101"/>
      <c r="G46" s="76"/>
      <c r="H46" s="101"/>
      <c r="I46" s="76"/>
      <c r="J46" s="76"/>
      <c r="K46" s="76"/>
      <c r="L46" s="101"/>
      <c r="M46" s="61"/>
      <c r="N46" s="73"/>
      <c r="O46" s="69"/>
      <c r="P46" s="497"/>
      <c r="Q46" s="497"/>
      <c r="R46" s="69"/>
      <c r="S46" s="29"/>
      <c r="T46" s="129"/>
      <c r="U46" s="15"/>
      <c r="V46" s="15"/>
      <c r="W46" s="587"/>
      <c r="X46" s="141"/>
      <c r="Y46" s="55"/>
      <c r="Z46" s="590" t="s">
        <v>41</v>
      </c>
      <c r="AA46" s="32"/>
      <c r="AB46" s="14"/>
      <c r="AC46" s="33"/>
      <c r="AD46" s="460"/>
      <c r="AE46" s="584"/>
      <c r="AF46" s="586"/>
    </row>
    <row r="47" spans="1:32" ht="9.9499999999999993" customHeight="1" x14ac:dyDescent="0.2">
      <c r="A47" s="8"/>
      <c r="B47" s="26"/>
      <c r="C47" s="27"/>
      <c r="D47" s="13"/>
      <c r="E47" s="13"/>
      <c r="F47" s="103"/>
      <c r="G47" s="22"/>
      <c r="H47" s="103"/>
      <c r="I47" s="22"/>
      <c r="J47" s="66"/>
      <c r="K47" s="22"/>
      <c r="L47" s="103"/>
      <c r="M47" s="78"/>
      <c r="N47" s="73"/>
      <c r="O47" s="69"/>
      <c r="P47" s="497"/>
      <c r="Q47" s="497"/>
      <c r="R47" s="69"/>
      <c r="S47" s="29"/>
      <c r="T47" s="129"/>
      <c r="U47" s="15"/>
      <c r="V47" s="15"/>
      <c r="W47" s="15"/>
      <c r="X47" s="140"/>
      <c r="Y47" s="12"/>
      <c r="Z47" s="590"/>
      <c r="AA47" s="32"/>
      <c r="AB47" s="14"/>
      <c r="AC47" s="33"/>
      <c r="AD47" s="5"/>
      <c r="AE47" s="9"/>
      <c r="AF47" s="27"/>
    </row>
    <row r="48" spans="1:32" ht="9.9499999999999993" customHeight="1" x14ac:dyDescent="0.2">
      <c r="A48" s="8"/>
      <c r="B48" s="26"/>
      <c r="C48" s="27"/>
      <c r="D48" s="13"/>
      <c r="E48" s="13"/>
      <c r="F48" s="103"/>
      <c r="G48" s="22"/>
      <c r="H48" s="103"/>
      <c r="I48" s="22"/>
      <c r="J48" s="66"/>
      <c r="K48" s="22"/>
      <c r="L48" s="103"/>
      <c r="M48" s="78"/>
      <c r="N48" s="73"/>
      <c r="O48" s="609"/>
      <c r="P48" s="610"/>
      <c r="Q48" s="502"/>
      <c r="R48" s="462"/>
      <c r="S48" s="29"/>
      <c r="T48" s="129"/>
      <c r="U48" s="12"/>
      <c r="V48" s="32"/>
      <c r="W48" s="14"/>
      <c r="X48" s="112"/>
      <c r="Y48" s="587"/>
      <c r="Z48" s="117"/>
      <c r="AA48" s="14"/>
      <c r="AB48" s="14"/>
      <c r="AC48" s="14"/>
      <c r="AD48" s="18"/>
      <c r="AE48" s="9"/>
      <c r="AF48" s="27"/>
    </row>
    <row r="49" spans="1:32" ht="11.25" customHeight="1" x14ac:dyDescent="0.2">
      <c r="A49" s="451">
        <v>11</v>
      </c>
      <c r="B49" s="583"/>
      <c r="C49" s="585"/>
      <c r="D49" s="13"/>
      <c r="E49" s="13"/>
      <c r="F49" s="103"/>
      <c r="G49" s="22"/>
      <c r="H49" s="103"/>
      <c r="I49" s="22"/>
      <c r="J49" s="66"/>
      <c r="K49" s="22"/>
      <c r="L49" s="103"/>
      <c r="M49" s="602" t="s">
        <v>27</v>
      </c>
      <c r="N49" s="79"/>
      <c r="O49" s="611"/>
      <c r="P49" s="612"/>
      <c r="Q49" s="613"/>
      <c r="R49" s="613"/>
      <c r="S49" s="30"/>
      <c r="T49" s="590" t="s">
        <v>35</v>
      </c>
      <c r="U49" s="15"/>
      <c r="V49" s="14"/>
      <c r="W49" s="15"/>
      <c r="X49" s="140"/>
      <c r="Y49" s="587"/>
      <c r="Z49" s="147"/>
      <c r="AA49" s="29"/>
      <c r="AB49" s="19"/>
      <c r="AC49" s="32"/>
      <c r="AD49" s="460">
        <v>32</v>
      </c>
      <c r="AE49" s="583"/>
      <c r="AF49" s="585"/>
    </row>
    <row r="50" spans="1:32" ht="11.25" customHeight="1" x14ac:dyDescent="0.2">
      <c r="A50" s="451"/>
      <c r="B50" s="584"/>
      <c r="C50" s="586"/>
      <c r="D50" s="80"/>
      <c r="E50" s="80"/>
      <c r="F50" s="105"/>
      <c r="G50" s="59"/>
      <c r="H50" s="592"/>
      <c r="I50" s="22"/>
      <c r="J50" s="66"/>
      <c r="K50" s="22"/>
      <c r="L50" s="103"/>
      <c r="M50" s="602"/>
      <c r="N50" s="66"/>
      <c r="O50" s="38"/>
      <c r="P50" s="606" t="s">
        <v>28</v>
      </c>
      <c r="Q50" s="606"/>
      <c r="R50" s="38"/>
      <c r="S50" s="29"/>
      <c r="T50" s="590"/>
      <c r="U50" s="15"/>
      <c r="V50" s="15"/>
      <c r="W50" s="14"/>
      <c r="X50" s="112"/>
      <c r="Y50" s="14"/>
      <c r="Z50" s="111"/>
      <c r="AA50" s="41"/>
      <c r="AB50" s="38"/>
      <c r="AC50" s="42"/>
      <c r="AD50" s="460"/>
      <c r="AE50" s="584"/>
      <c r="AF50" s="586"/>
    </row>
    <row r="51" spans="1:32" ht="9.9499999999999993" customHeight="1" x14ac:dyDescent="0.2">
      <c r="A51" s="8"/>
      <c r="B51" s="26"/>
      <c r="C51" s="27"/>
      <c r="D51" s="18"/>
      <c r="E51" s="18"/>
      <c r="F51" s="103"/>
      <c r="G51" s="61"/>
      <c r="H51" s="592"/>
      <c r="I51" s="22"/>
      <c r="J51" s="66"/>
      <c r="K51" s="22"/>
      <c r="L51" s="103"/>
      <c r="M51" s="61"/>
      <c r="N51" s="66"/>
      <c r="O51" s="502" t="s">
        <v>43</v>
      </c>
      <c r="P51" s="502"/>
      <c r="Q51" s="502"/>
      <c r="R51" s="502"/>
      <c r="S51" s="29"/>
      <c r="T51" s="129"/>
      <c r="U51" s="15"/>
      <c r="V51" s="15"/>
      <c r="W51" s="15"/>
      <c r="X51" s="140"/>
      <c r="Y51" s="14"/>
      <c r="Z51" s="112"/>
      <c r="AA51" s="14"/>
      <c r="AB51" s="5"/>
      <c r="AC51" s="5"/>
      <c r="AD51" s="18"/>
      <c r="AE51" s="9"/>
      <c r="AF51" s="27"/>
    </row>
    <row r="52" spans="1:32" ht="9.9499999999999993" customHeight="1" x14ac:dyDescent="0.2">
      <c r="A52" s="8"/>
      <c r="B52" s="26"/>
      <c r="C52" s="27"/>
      <c r="D52" s="18"/>
      <c r="E52" s="18"/>
      <c r="F52" s="103"/>
      <c r="G52" s="607" t="s">
        <v>35</v>
      </c>
      <c r="H52" s="103"/>
      <c r="I52" s="22"/>
      <c r="J52" s="66"/>
      <c r="K52" s="22"/>
      <c r="L52" s="103"/>
      <c r="M52" s="61"/>
      <c r="N52" s="66"/>
      <c r="O52" s="502"/>
      <c r="P52" s="502"/>
      <c r="Q52" s="502"/>
      <c r="R52" s="502"/>
      <c r="S52" s="23"/>
      <c r="T52" s="129"/>
      <c r="U52" s="15"/>
      <c r="V52" s="15"/>
      <c r="W52" s="14"/>
      <c r="X52" s="112"/>
      <c r="Y52" s="14"/>
      <c r="Z52" s="112"/>
      <c r="AA52" s="14"/>
      <c r="AB52" s="14"/>
      <c r="AC52" s="33"/>
      <c r="AD52" s="18"/>
      <c r="AE52" s="9"/>
      <c r="AF52" s="27"/>
    </row>
    <row r="53" spans="1:32" ht="11.25" customHeight="1" x14ac:dyDescent="0.2">
      <c r="A53" s="451">
        <v>12</v>
      </c>
      <c r="B53" s="583"/>
      <c r="C53" s="585"/>
      <c r="D53" s="13"/>
      <c r="E53" s="13"/>
      <c r="F53" s="103"/>
      <c r="G53" s="607"/>
      <c r="H53" s="105"/>
      <c r="I53" s="81"/>
      <c r="J53" s="596"/>
      <c r="K53" s="22"/>
      <c r="L53" s="103"/>
      <c r="M53" s="61"/>
      <c r="N53" s="66"/>
      <c r="O53" s="12"/>
      <c r="P53" s="12"/>
      <c r="Q53" s="12"/>
      <c r="R53" s="12"/>
      <c r="S53" s="23"/>
      <c r="T53" s="608"/>
      <c r="U53" s="15"/>
      <c r="V53" s="14"/>
      <c r="W53" s="15"/>
      <c r="X53" s="140"/>
      <c r="Y53" s="15"/>
      <c r="Z53" s="142"/>
      <c r="AA53" s="16"/>
      <c r="AB53" s="17"/>
      <c r="AC53" s="17"/>
      <c r="AD53" s="460">
        <v>33</v>
      </c>
      <c r="AE53" s="583"/>
      <c r="AF53" s="585"/>
    </row>
    <row r="54" spans="1:32" ht="11.25" customHeight="1" x14ac:dyDescent="0.2">
      <c r="A54" s="451"/>
      <c r="B54" s="584"/>
      <c r="C54" s="586"/>
      <c r="D54" s="62"/>
      <c r="E54" s="63"/>
      <c r="F54" s="592"/>
      <c r="G54" s="61"/>
      <c r="H54" s="592"/>
      <c r="I54" s="22"/>
      <c r="J54" s="596"/>
      <c r="K54" s="22"/>
      <c r="L54" s="103"/>
      <c r="M54" s="61"/>
      <c r="N54" s="66"/>
      <c r="O54" s="12"/>
      <c r="P54" s="12"/>
      <c r="Q54" s="12"/>
      <c r="R54" s="12"/>
      <c r="S54" s="29"/>
      <c r="T54" s="608"/>
      <c r="U54" s="15"/>
      <c r="V54" s="15"/>
      <c r="W54" s="14"/>
      <c r="X54" s="112"/>
      <c r="Y54" s="587"/>
      <c r="Z54" s="118"/>
      <c r="AA54" s="25"/>
      <c r="AB54" s="14"/>
      <c r="AC54" s="14"/>
      <c r="AD54" s="460"/>
      <c r="AE54" s="584"/>
      <c r="AF54" s="586"/>
    </row>
    <row r="55" spans="1:32" ht="9.9499999999999993" customHeight="1" x14ac:dyDescent="0.2">
      <c r="A55" s="8"/>
      <c r="B55" s="26"/>
      <c r="C55" s="27"/>
      <c r="D55" s="13"/>
      <c r="E55" s="605" t="s">
        <v>29</v>
      </c>
      <c r="F55" s="595"/>
      <c r="G55" s="82"/>
      <c r="H55" s="592"/>
      <c r="I55" s="22"/>
      <c r="J55" s="73"/>
      <c r="K55" s="22"/>
      <c r="L55" s="103"/>
      <c r="M55" s="61"/>
      <c r="N55" s="66"/>
      <c r="O55" s="12"/>
      <c r="P55" s="12"/>
      <c r="Q55" s="12"/>
      <c r="R55" s="12"/>
      <c r="S55" s="29"/>
      <c r="T55" s="129"/>
      <c r="U55" s="15"/>
      <c r="V55" s="15"/>
      <c r="W55" s="15"/>
      <c r="X55" s="140"/>
      <c r="Y55" s="588"/>
      <c r="Z55" s="590" t="s">
        <v>29</v>
      </c>
      <c r="AA55" s="12"/>
      <c r="AB55" s="32"/>
      <c r="AC55" s="33"/>
      <c r="AD55" s="18"/>
      <c r="AE55" s="9"/>
      <c r="AF55" s="27"/>
    </row>
    <row r="56" spans="1:32" ht="9.9499999999999993" customHeight="1" x14ac:dyDescent="0.2">
      <c r="A56" s="8"/>
      <c r="B56" s="26"/>
      <c r="C56" s="27"/>
      <c r="D56" s="13"/>
      <c r="E56" s="605"/>
      <c r="F56" s="591"/>
      <c r="G56" s="22"/>
      <c r="H56" s="103"/>
      <c r="I56" s="22"/>
      <c r="J56" s="73"/>
      <c r="K56" s="22"/>
      <c r="L56" s="103"/>
      <c r="M56" s="61"/>
      <c r="N56" s="66"/>
      <c r="O56" s="12"/>
      <c r="P56" s="12"/>
      <c r="Q56" s="12"/>
      <c r="R56" s="12"/>
      <c r="S56" s="29"/>
      <c r="T56" s="129"/>
      <c r="U56" s="15"/>
      <c r="V56" s="15"/>
      <c r="W56" s="587"/>
      <c r="X56" s="143"/>
      <c r="Y56" s="593"/>
      <c r="Z56" s="590"/>
      <c r="AA56" s="14"/>
      <c r="AB56" s="14"/>
      <c r="AC56" s="14"/>
      <c r="AD56" s="18"/>
      <c r="AE56" s="9"/>
      <c r="AF56" s="27"/>
    </row>
    <row r="57" spans="1:32" ht="11.25" customHeight="1" x14ac:dyDescent="0.2">
      <c r="A57" s="451">
        <v>13</v>
      </c>
      <c r="B57" s="583"/>
      <c r="C57" s="585"/>
      <c r="D57" s="44"/>
      <c r="E57" s="68"/>
      <c r="F57" s="592"/>
      <c r="G57" s="22"/>
      <c r="H57" s="103"/>
      <c r="I57" s="22"/>
      <c r="J57" s="73"/>
      <c r="K57" s="22"/>
      <c r="L57" s="103"/>
      <c r="M57" s="61"/>
      <c r="N57" s="66"/>
      <c r="O57" s="12"/>
      <c r="P57" s="12"/>
      <c r="Q57" s="12"/>
      <c r="R57" s="12"/>
      <c r="S57" s="23"/>
      <c r="T57" s="129"/>
      <c r="U57" s="15"/>
      <c r="V57" s="15"/>
      <c r="W57" s="587"/>
      <c r="X57" s="117"/>
      <c r="Y57" s="587"/>
      <c r="Z57" s="147"/>
      <c r="AA57" s="29"/>
      <c r="AB57" s="19"/>
      <c r="AC57" s="32"/>
      <c r="AD57" s="460">
        <v>34</v>
      </c>
      <c r="AE57" s="583"/>
      <c r="AF57" s="585"/>
    </row>
    <row r="58" spans="1:32" ht="11.25" customHeight="1" x14ac:dyDescent="0.2">
      <c r="A58" s="451"/>
      <c r="B58" s="584"/>
      <c r="C58" s="586"/>
      <c r="D58" s="13"/>
      <c r="E58" s="13"/>
      <c r="F58" s="103"/>
      <c r="G58" s="22"/>
      <c r="H58" s="103"/>
      <c r="I58" s="83"/>
      <c r="J58" s="73"/>
      <c r="K58" s="22"/>
      <c r="L58" s="103"/>
      <c r="M58" s="61"/>
      <c r="N58" s="66"/>
      <c r="O58" s="12"/>
      <c r="P58" s="12"/>
      <c r="Q58" s="12"/>
      <c r="R58" s="12"/>
      <c r="S58" s="29"/>
      <c r="T58" s="129"/>
      <c r="U58" s="15"/>
      <c r="V58" s="15"/>
      <c r="W58" s="39"/>
      <c r="X58" s="117"/>
      <c r="Y58" s="14"/>
      <c r="Z58" s="148"/>
      <c r="AA58" s="41"/>
      <c r="AB58" s="38"/>
      <c r="AC58" s="42"/>
      <c r="AD58" s="460"/>
      <c r="AE58" s="584"/>
      <c r="AF58" s="586"/>
    </row>
    <row r="59" spans="1:32" ht="9.9499999999999993" customHeight="1" x14ac:dyDescent="0.2">
      <c r="A59" s="8"/>
      <c r="B59" s="26"/>
      <c r="C59" s="27"/>
      <c r="D59" s="13"/>
      <c r="E59" s="13"/>
      <c r="F59" s="103"/>
      <c r="G59" s="22"/>
      <c r="H59" s="103"/>
      <c r="I59" s="602" t="s">
        <v>32</v>
      </c>
      <c r="J59" s="79"/>
      <c r="K59" s="84"/>
      <c r="L59" s="125"/>
      <c r="M59" s="61"/>
      <c r="N59" s="66"/>
      <c r="O59" s="12"/>
      <c r="P59" s="12"/>
      <c r="Q59" s="12"/>
      <c r="R59" s="12"/>
      <c r="S59" s="29"/>
      <c r="T59" s="129"/>
      <c r="U59" s="15"/>
      <c r="V59" s="15"/>
      <c r="W59" s="36"/>
      <c r="X59" s="117"/>
      <c r="Y59" s="14"/>
      <c r="Z59" s="139"/>
      <c r="AA59" s="32"/>
      <c r="AB59" s="14"/>
      <c r="AC59" s="33"/>
      <c r="AD59" s="18"/>
      <c r="AE59" s="9"/>
      <c r="AF59" s="27"/>
    </row>
    <row r="60" spans="1:32" ht="9.9499999999999993" customHeight="1" x14ac:dyDescent="0.2">
      <c r="A60" s="8"/>
      <c r="B60" s="26"/>
      <c r="C60" s="9"/>
      <c r="D60" s="13"/>
      <c r="E60" s="13"/>
      <c r="F60" s="103"/>
      <c r="G60" s="22"/>
      <c r="H60" s="103"/>
      <c r="I60" s="602"/>
      <c r="J60" s="73"/>
      <c r="K60" s="61"/>
      <c r="L60" s="592"/>
      <c r="M60" s="61"/>
      <c r="N60" s="66"/>
      <c r="O60" s="12"/>
      <c r="P60" s="12"/>
      <c r="Q60" s="12"/>
      <c r="R60" s="12"/>
      <c r="S60" s="29"/>
      <c r="T60" s="129"/>
      <c r="U60" s="14"/>
      <c r="V60" s="15"/>
      <c r="W60" s="39"/>
      <c r="X60" s="117"/>
      <c r="Y60" s="14"/>
      <c r="Z60" s="112"/>
      <c r="AA60" s="14"/>
      <c r="AB60" s="14"/>
      <c r="AC60" s="14"/>
      <c r="AD60" s="18"/>
      <c r="AE60" s="5"/>
      <c r="AF60" s="5"/>
    </row>
    <row r="61" spans="1:32" ht="11.25" customHeight="1" x14ac:dyDescent="0.2">
      <c r="A61" s="451">
        <v>14</v>
      </c>
      <c r="B61" s="583"/>
      <c r="C61" s="585"/>
      <c r="D61" s="13"/>
      <c r="E61" s="13"/>
      <c r="F61" s="103"/>
      <c r="G61" s="22"/>
      <c r="H61" s="103"/>
      <c r="I61" s="22"/>
      <c r="J61" s="73"/>
      <c r="K61" s="61"/>
      <c r="L61" s="592"/>
      <c r="M61" s="61"/>
      <c r="N61" s="66"/>
      <c r="O61" s="12"/>
      <c r="P61" s="12"/>
      <c r="Q61" s="12"/>
      <c r="R61" s="12"/>
      <c r="S61" s="29"/>
      <c r="T61" s="129"/>
      <c r="U61" s="14"/>
      <c r="V61" s="17"/>
      <c r="W61" s="58"/>
      <c r="X61" s="590" t="s">
        <v>27</v>
      </c>
      <c r="Y61" s="15"/>
      <c r="Z61" s="112"/>
      <c r="AA61" s="29"/>
      <c r="AB61" s="10"/>
      <c r="AC61" s="47"/>
      <c r="AD61" s="460">
        <v>35</v>
      </c>
      <c r="AE61" s="583"/>
      <c r="AF61" s="585"/>
    </row>
    <row r="62" spans="1:32" ht="11.25" customHeight="1" x14ac:dyDescent="0.2">
      <c r="A62" s="451"/>
      <c r="B62" s="584"/>
      <c r="C62" s="586"/>
      <c r="D62" s="62"/>
      <c r="E62" s="63"/>
      <c r="F62" s="592"/>
      <c r="G62" s="22"/>
      <c r="H62" s="103"/>
      <c r="I62" s="22"/>
      <c r="J62" s="73"/>
      <c r="K62" s="61"/>
      <c r="L62" s="103"/>
      <c r="M62" s="61"/>
      <c r="N62" s="66"/>
      <c r="O62" s="12"/>
      <c r="P62" s="12"/>
      <c r="Q62" s="12"/>
      <c r="R62" s="12"/>
      <c r="S62" s="29"/>
      <c r="T62" s="117"/>
      <c r="U62" s="587"/>
      <c r="V62" s="49"/>
      <c r="W62" s="39"/>
      <c r="X62" s="590"/>
      <c r="Y62" s="14"/>
      <c r="Z62" s="140"/>
      <c r="AA62" s="587"/>
      <c r="AB62" s="31"/>
      <c r="AC62" s="32"/>
      <c r="AD62" s="460"/>
      <c r="AE62" s="584"/>
      <c r="AF62" s="586"/>
    </row>
    <row r="63" spans="1:32" ht="9.9499999999999993" customHeight="1" x14ac:dyDescent="0.2">
      <c r="A63" s="8"/>
      <c r="B63" s="26"/>
      <c r="C63" s="9"/>
      <c r="D63" s="13"/>
      <c r="E63" s="605" t="s">
        <v>30</v>
      </c>
      <c r="F63" s="592"/>
      <c r="G63" s="22"/>
      <c r="H63" s="103"/>
      <c r="I63" s="22"/>
      <c r="J63" s="73"/>
      <c r="K63" s="61"/>
      <c r="L63" s="103"/>
      <c r="M63" s="61"/>
      <c r="N63" s="66"/>
      <c r="O63" s="12"/>
      <c r="P63" s="12"/>
      <c r="Q63" s="12"/>
      <c r="R63" s="12"/>
      <c r="S63" s="29"/>
      <c r="T63" s="129"/>
      <c r="U63" s="587"/>
      <c r="V63" s="49"/>
      <c r="W63" s="39"/>
      <c r="X63" s="117"/>
      <c r="Y63" s="14"/>
      <c r="Z63" s="149"/>
      <c r="AA63" s="588"/>
      <c r="AB63" s="598" t="s">
        <v>35</v>
      </c>
      <c r="AC63" s="33"/>
      <c r="AD63" s="18"/>
      <c r="AE63" s="5"/>
      <c r="AF63" s="5"/>
    </row>
    <row r="64" spans="1:32" ht="9.9499999999999993" customHeight="1" x14ac:dyDescent="0.2">
      <c r="A64" s="8"/>
      <c r="B64" s="26"/>
      <c r="C64" s="27"/>
      <c r="D64" s="13"/>
      <c r="E64" s="605"/>
      <c r="F64" s="591"/>
      <c r="G64" s="59"/>
      <c r="H64" s="599"/>
      <c r="I64" s="22"/>
      <c r="J64" s="73"/>
      <c r="K64" s="61"/>
      <c r="L64" s="103"/>
      <c r="M64" s="61"/>
      <c r="N64" s="66"/>
      <c r="O64" s="12"/>
      <c r="P64" s="12"/>
      <c r="Q64" s="12"/>
      <c r="R64" s="12"/>
      <c r="S64" s="29"/>
      <c r="T64" s="129"/>
      <c r="U64" s="15"/>
      <c r="V64" s="49"/>
      <c r="W64" s="14"/>
      <c r="X64" s="117"/>
      <c r="Y64" s="587"/>
      <c r="Z64" s="118"/>
      <c r="AA64" s="593"/>
      <c r="AB64" s="598"/>
      <c r="AC64" s="14"/>
      <c r="AD64" s="5"/>
      <c r="AE64" s="86"/>
      <c r="AF64" s="27"/>
    </row>
    <row r="65" spans="1:32" ht="11.25" customHeight="1" x14ac:dyDescent="0.2">
      <c r="A65" s="451">
        <v>15</v>
      </c>
      <c r="B65" s="583"/>
      <c r="C65" s="585"/>
      <c r="D65" s="44"/>
      <c r="E65" s="68"/>
      <c r="F65" s="592"/>
      <c r="G65" s="61"/>
      <c r="H65" s="599"/>
      <c r="I65" s="22"/>
      <c r="J65" s="85"/>
      <c r="K65" s="61"/>
      <c r="L65" s="123"/>
      <c r="M65" s="61"/>
      <c r="N65" s="66"/>
      <c r="O65" s="12"/>
      <c r="P65" s="12"/>
      <c r="Q65" s="12"/>
      <c r="R65" s="12"/>
      <c r="S65" s="29"/>
      <c r="T65" s="129"/>
      <c r="U65" s="15"/>
      <c r="V65" s="49"/>
      <c r="W65" s="587"/>
      <c r="X65" s="129"/>
      <c r="Y65" s="587"/>
      <c r="Z65" s="117"/>
      <c r="AA65" s="587"/>
      <c r="AB65" s="53"/>
      <c r="AC65" s="47"/>
      <c r="AD65" s="460">
        <v>36</v>
      </c>
      <c r="AE65" s="583"/>
      <c r="AF65" s="585"/>
    </row>
    <row r="66" spans="1:32" ht="11.25" customHeight="1" x14ac:dyDescent="0.2">
      <c r="A66" s="451"/>
      <c r="B66" s="584"/>
      <c r="C66" s="586"/>
      <c r="D66" s="62"/>
      <c r="E66" s="62"/>
      <c r="F66" s="103"/>
      <c r="G66" s="602" t="s">
        <v>36</v>
      </c>
      <c r="H66" s="115"/>
      <c r="I66" s="22"/>
      <c r="J66" s="603"/>
      <c r="K66" s="61"/>
      <c r="L66" s="123"/>
      <c r="M66" s="61"/>
      <c r="N66" s="604"/>
      <c r="O66" s="12"/>
      <c r="P66" s="12"/>
      <c r="Q66" s="12"/>
      <c r="R66" s="12"/>
      <c r="S66" s="29"/>
      <c r="T66" s="129"/>
      <c r="U66" s="15"/>
      <c r="V66" s="49"/>
      <c r="W66" s="587"/>
      <c r="X66" s="141"/>
      <c r="Y66" s="35"/>
      <c r="Z66" s="590" t="s">
        <v>30</v>
      </c>
      <c r="AA66" s="15"/>
      <c r="AB66" s="25"/>
      <c r="AC66" s="25"/>
      <c r="AD66" s="460"/>
      <c r="AE66" s="584"/>
      <c r="AF66" s="586"/>
    </row>
    <row r="67" spans="1:32" ht="9.9499999999999993" customHeight="1" x14ac:dyDescent="0.2">
      <c r="A67" s="8"/>
      <c r="B67" s="26"/>
      <c r="C67" s="27"/>
      <c r="D67" s="13"/>
      <c r="E67" s="13"/>
      <c r="F67" s="103"/>
      <c r="G67" s="602"/>
      <c r="H67" s="116"/>
      <c r="I67" s="81"/>
      <c r="J67" s="604"/>
      <c r="K67" s="78"/>
      <c r="L67" s="123"/>
      <c r="M67" s="61"/>
      <c r="N67" s="604"/>
      <c r="O67" s="12"/>
      <c r="P67" s="12"/>
      <c r="Q67" s="12"/>
      <c r="R67" s="12"/>
      <c r="S67" s="29"/>
      <c r="T67" s="129"/>
      <c r="U67" s="46"/>
      <c r="V67" s="31"/>
      <c r="W67" s="14"/>
      <c r="X67" s="139"/>
      <c r="Y67" s="39"/>
      <c r="Z67" s="590"/>
      <c r="AA67" s="15"/>
      <c r="AB67" s="14"/>
      <c r="AC67" s="33"/>
      <c r="AD67" s="18"/>
      <c r="AE67" s="51"/>
      <c r="AF67" s="27"/>
    </row>
    <row r="68" spans="1:32" ht="9.9499999999999993" customHeight="1" x14ac:dyDescent="0.2">
      <c r="A68" s="8"/>
      <c r="B68" s="26"/>
      <c r="C68" s="27"/>
      <c r="D68" s="13"/>
      <c r="E68" s="13"/>
      <c r="F68" s="103"/>
      <c r="G68" s="78"/>
      <c r="H68" s="592"/>
      <c r="I68" s="22"/>
      <c r="J68" s="66"/>
      <c r="K68" s="78"/>
      <c r="L68" s="123"/>
      <c r="M68" s="61"/>
      <c r="N68" s="22"/>
      <c r="O68" s="12"/>
      <c r="P68" s="12"/>
      <c r="Q68" s="12"/>
      <c r="R68" s="12"/>
      <c r="S68" s="29"/>
      <c r="T68" s="129"/>
      <c r="U68" s="46"/>
      <c r="V68" s="37"/>
      <c r="W68" s="32"/>
      <c r="X68" s="139"/>
      <c r="Y68" s="587"/>
      <c r="Z68" s="117"/>
      <c r="AA68" s="15"/>
      <c r="AB68" s="14"/>
      <c r="AC68" s="33"/>
      <c r="AD68" s="18"/>
      <c r="AE68" s="9"/>
      <c r="AF68" s="27"/>
    </row>
    <row r="69" spans="1:32" ht="11.25" customHeight="1" x14ac:dyDescent="0.2">
      <c r="A69" s="451">
        <v>16</v>
      </c>
      <c r="B69" s="583"/>
      <c r="C69" s="585"/>
      <c r="D69" s="44"/>
      <c r="E69" s="44"/>
      <c r="F69" s="104"/>
      <c r="G69" s="82"/>
      <c r="H69" s="592"/>
      <c r="I69" s="22"/>
      <c r="J69" s="66"/>
      <c r="K69" s="61"/>
      <c r="L69" s="123"/>
      <c r="M69" s="61"/>
      <c r="N69" s="22"/>
      <c r="O69" s="12"/>
      <c r="P69" s="12"/>
      <c r="Q69" s="12"/>
      <c r="R69" s="12"/>
      <c r="S69" s="29"/>
      <c r="T69" s="129"/>
      <c r="U69" s="46"/>
      <c r="V69" s="37"/>
      <c r="W69" s="15"/>
      <c r="X69" s="140"/>
      <c r="Y69" s="587"/>
      <c r="Z69" s="145"/>
      <c r="AA69" s="56"/>
      <c r="AB69" s="17"/>
      <c r="AC69" s="17"/>
      <c r="AD69" s="460">
        <v>37</v>
      </c>
      <c r="AE69" s="583"/>
      <c r="AF69" s="585"/>
    </row>
    <row r="70" spans="1:32" ht="11.25" customHeight="1" x14ac:dyDescent="0.2">
      <c r="A70" s="451"/>
      <c r="B70" s="584"/>
      <c r="C70" s="586"/>
      <c r="D70" s="13"/>
      <c r="E70" s="13"/>
      <c r="F70" s="103"/>
      <c r="G70" s="22"/>
      <c r="H70" s="103"/>
      <c r="I70" s="22"/>
      <c r="J70" s="66"/>
      <c r="K70" s="61"/>
      <c r="L70" s="123"/>
      <c r="M70" s="61"/>
      <c r="N70" s="601"/>
      <c r="O70" s="12"/>
      <c r="P70" s="12"/>
      <c r="Q70" s="12"/>
      <c r="R70" s="12"/>
      <c r="S70" s="587"/>
      <c r="T70" s="130"/>
      <c r="U70" s="46"/>
      <c r="V70" s="37"/>
      <c r="W70" s="14"/>
      <c r="X70" s="112"/>
      <c r="Y70" s="14"/>
      <c r="Z70" s="111"/>
      <c r="AA70" s="14"/>
      <c r="AB70" s="14"/>
      <c r="AC70" s="14"/>
      <c r="AD70" s="460"/>
      <c r="AE70" s="584"/>
      <c r="AF70" s="586"/>
    </row>
    <row r="71" spans="1:32" ht="9.9499999999999993" customHeight="1" x14ac:dyDescent="0.2">
      <c r="A71" s="8"/>
      <c r="B71" s="26"/>
      <c r="C71" s="27"/>
      <c r="D71" s="13"/>
      <c r="E71" s="13"/>
      <c r="F71" s="103"/>
      <c r="G71" s="22"/>
      <c r="H71" s="103"/>
      <c r="I71" s="22"/>
      <c r="J71" s="66"/>
      <c r="K71" s="602" t="s">
        <v>34</v>
      </c>
      <c r="L71" s="124"/>
      <c r="M71" s="82"/>
      <c r="N71" s="601"/>
      <c r="O71" s="12"/>
      <c r="P71" s="12"/>
      <c r="Q71" s="12"/>
      <c r="R71" s="12"/>
      <c r="S71" s="587"/>
      <c r="T71" s="131"/>
      <c r="U71" s="58"/>
      <c r="V71" s="598" t="s">
        <v>40</v>
      </c>
      <c r="W71" s="15"/>
      <c r="X71" s="140"/>
      <c r="Y71" s="14"/>
      <c r="Z71" s="112"/>
      <c r="AA71" s="12"/>
      <c r="AB71" s="32"/>
      <c r="AC71" s="33"/>
      <c r="AD71" s="18"/>
      <c r="AE71" s="9"/>
      <c r="AF71" s="27"/>
    </row>
    <row r="72" spans="1:32" ht="9.9499999999999993" customHeight="1" x14ac:dyDescent="0.2">
      <c r="A72" s="8"/>
      <c r="B72" s="26"/>
      <c r="C72" s="27"/>
      <c r="D72" s="13"/>
      <c r="E72" s="13"/>
      <c r="F72" s="103"/>
      <c r="G72" s="22"/>
      <c r="H72" s="103"/>
      <c r="I72" s="22"/>
      <c r="J72" s="66"/>
      <c r="K72" s="602"/>
      <c r="L72" s="103"/>
      <c r="M72" s="22"/>
      <c r="N72" s="22"/>
      <c r="O72" s="12"/>
      <c r="P72" s="12"/>
      <c r="Q72" s="12"/>
      <c r="R72" s="12"/>
      <c r="S72" s="14"/>
      <c r="T72" s="109"/>
      <c r="U72" s="46"/>
      <c r="V72" s="598"/>
      <c r="W72" s="14"/>
      <c r="X72" s="140"/>
      <c r="Y72" s="14"/>
      <c r="Z72" s="112"/>
      <c r="AA72" s="14"/>
      <c r="AB72" s="14"/>
      <c r="AC72" s="14"/>
      <c r="AD72" s="18"/>
      <c r="AE72" s="51"/>
      <c r="AF72" s="27"/>
    </row>
    <row r="73" spans="1:32" ht="11.25" customHeight="1" x14ac:dyDescent="0.2">
      <c r="A73" s="451">
        <v>17</v>
      </c>
      <c r="B73" s="583"/>
      <c r="C73" s="585"/>
      <c r="D73" s="13"/>
      <c r="E73" s="13"/>
      <c r="F73" s="98"/>
      <c r="G73" s="13"/>
      <c r="H73" s="113"/>
      <c r="I73" s="13"/>
      <c r="J73" s="60"/>
      <c r="K73" s="61"/>
      <c r="L73" s="103"/>
      <c r="M73" s="22"/>
      <c r="N73" s="22"/>
      <c r="O73" s="12"/>
      <c r="P73" s="12"/>
      <c r="Q73" s="12"/>
      <c r="R73" s="12"/>
      <c r="S73" s="29"/>
      <c r="T73" s="109"/>
      <c r="U73" s="15"/>
      <c r="V73" s="49"/>
      <c r="W73" s="15"/>
      <c r="X73" s="140"/>
      <c r="Y73" s="15"/>
      <c r="Z73" s="142"/>
      <c r="AA73" s="16"/>
      <c r="AB73" s="17"/>
      <c r="AC73" s="17"/>
      <c r="AD73" s="460">
        <v>38</v>
      </c>
      <c r="AE73" s="583"/>
      <c r="AF73" s="585"/>
    </row>
    <row r="74" spans="1:32" ht="11.25" customHeight="1" x14ac:dyDescent="0.2">
      <c r="A74" s="451"/>
      <c r="B74" s="584"/>
      <c r="C74" s="586"/>
      <c r="D74" s="62"/>
      <c r="E74" s="62"/>
      <c r="F74" s="99"/>
      <c r="G74" s="63"/>
      <c r="H74" s="592"/>
      <c r="I74" s="13"/>
      <c r="J74" s="60"/>
      <c r="K74" s="61"/>
      <c r="L74" s="103"/>
      <c r="M74" s="22"/>
      <c r="N74" s="22"/>
      <c r="O74" s="12"/>
      <c r="P74" s="12"/>
      <c r="Q74" s="12"/>
      <c r="R74" s="12"/>
      <c r="S74" s="29"/>
      <c r="T74" s="109"/>
      <c r="U74" s="15"/>
      <c r="V74" s="49"/>
      <c r="W74" s="14"/>
      <c r="X74" s="112"/>
      <c r="Y74" s="587"/>
      <c r="Z74" s="118"/>
      <c r="AA74" s="25"/>
      <c r="AB74" s="14"/>
      <c r="AC74" s="14"/>
      <c r="AD74" s="460"/>
      <c r="AE74" s="584"/>
      <c r="AF74" s="586"/>
    </row>
    <row r="75" spans="1:32" ht="9.9499999999999993" customHeight="1" x14ac:dyDescent="0.2">
      <c r="A75" s="8"/>
      <c r="B75" s="26"/>
      <c r="C75" s="27"/>
      <c r="D75" s="13"/>
      <c r="E75" s="13"/>
      <c r="F75" s="98"/>
      <c r="G75" s="50"/>
      <c r="H75" s="592"/>
      <c r="I75" s="13"/>
      <c r="J75" s="60"/>
      <c r="K75" s="61"/>
      <c r="L75" s="115"/>
      <c r="M75" s="22"/>
      <c r="N75" s="22"/>
      <c r="O75" s="12"/>
      <c r="P75" s="12"/>
      <c r="Q75" s="12"/>
      <c r="R75" s="12"/>
      <c r="S75" s="14"/>
      <c r="T75" s="109"/>
      <c r="U75" s="39"/>
      <c r="V75" s="49"/>
      <c r="W75" s="15"/>
      <c r="X75" s="140"/>
      <c r="Y75" s="587"/>
      <c r="Z75" s="117"/>
      <c r="AA75" s="12"/>
      <c r="AB75" s="32"/>
      <c r="AC75" s="33"/>
      <c r="AD75" s="18"/>
      <c r="AE75" s="51"/>
      <c r="AF75" s="27"/>
    </row>
    <row r="76" spans="1:32" ht="9.9499999999999993" customHeight="1" x14ac:dyDescent="0.2">
      <c r="A76" s="8"/>
      <c r="B76" s="51"/>
      <c r="C76" s="27"/>
      <c r="D76" s="13"/>
      <c r="E76" s="13"/>
      <c r="F76" s="98"/>
      <c r="G76" s="589" t="s">
        <v>38</v>
      </c>
      <c r="H76" s="113"/>
      <c r="I76" s="13"/>
      <c r="J76" s="60"/>
      <c r="K76" s="61"/>
      <c r="L76" s="115"/>
      <c r="M76" s="22"/>
      <c r="N76" s="22"/>
      <c r="O76" s="12"/>
      <c r="P76" s="12"/>
      <c r="Q76" s="12"/>
      <c r="R76" s="12"/>
      <c r="S76" s="14"/>
      <c r="T76" s="109"/>
      <c r="U76" s="39"/>
      <c r="V76" s="49"/>
      <c r="W76" s="14"/>
      <c r="X76" s="142"/>
      <c r="Y76" s="35"/>
      <c r="Z76" s="590" t="s">
        <v>31</v>
      </c>
      <c r="AA76" s="14"/>
      <c r="AB76" s="14"/>
      <c r="AC76" s="14"/>
      <c r="AD76" s="18"/>
      <c r="AE76" s="9"/>
      <c r="AF76" s="27"/>
    </row>
    <row r="77" spans="1:32" ht="11.25" customHeight="1" x14ac:dyDescent="0.2">
      <c r="A77" s="451">
        <v>18</v>
      </c>
      <c r="B77" s="583"/>
      <c r="C77" s="585"/>
      <c r="D77" s="13"/>
      <c r="E77" s="13"/>
      <c r="F77" s="98"/>
      <c r="G77" s="589"/>
      <c r="H77" s="114"/>
      <c r="I77" s="63"/>
      <c r="J77" s="596"/>
      <c r="K77" s="61"/>
      <c r="L77" s="102"/>
      <c r="M77" s="22"/>
      <c r="N77" s="22"/>
      <c r="O77" s="12"/>
      <c r="P77" s="12"/>
      <c r="Q77" s="12"/>
      <c r="R77" s="12"/>
      <c r="S77" s="29"/>
      <c r="T77" s="109"/>
      <c r="U77" s="87"/>
      <c r="V77" s="49"/>
      <c r="W77" s="587"/>
      <c r="X77" s="117"/>
      <c r="Y77" s="39"/>
      <c r="Z77" s="590"/>
      <c r="AA77" s="29"/>
      <c r="AB77" s="10"/>
      <c r="AC77" s="47"/>
      <c r="AD77" s="460">
        <v>39</v>
      </c>
      <c r="AE77" s="583"/>
      <c r="AF77" s="585"/>
    </row>
    <row r="78" spans="1:32" ht="11.25" customHeight="1" x14ac:dyDescent="0.2">
      <c r="A78" s="451"/>
      <c r="B78" s="584"/>
      <c r="C78" s="586"/>
      <c r="D78" s="62"/>
      <c r="E78" s="63"/>
      <c r="F78" s="592"/>
      <c r="G78" s="50"/>
      <c r="H78" s="597"/>
      <c r="I78" s="50"/>
      <c r="J78" s="596"/>
      <c r="K78" s="61"/>
      <c r="L78" s="102"/>
      <c r="M78" s="22"/>
      <c r="N78" s="22"/>
      <c r="O78" s="12"/>
      <c r="P78" s="12"/>
      <c r="Q78" s="12"/>
      <c r="R78" s="12"/>
      <c r="S78" s="29"/>
      <c r="T78" s="109"/>
      <c r="U78" s="88"/>
      <c r="V78" s="37"/>
      <c r="W78" s="587"/>
      <c r="X78" s="117"/>
      <c r="Y78" s="587"/>
      <c r="Z78" s="129"/>
      <c r="AA78" s="587"/>
      <c r="AB78" s="89"/>
      <c r="AC78" s="42"/>
      <c r="AD78" s="460"/>
      <c r="AE78" s="584"/>
      <c r="AF78" s="586"/>
    </row>
    <row r="79" spans="1:32" ht="9.9499999999999993" customHeight="1" x14ac:dyDescent="0.2">
      <c r="A79" s="8"/>
      <c r="B79" s="51"/>
      <c r="C79" s="27"/>
      <c r="D79" s="13"/>
      <c r="E79" s="589" t="s">
        <v>31</v>
      </c>
      <c r="F79" s="595"/>
      <c r="G79" s="68"/>
      <c r="H79" s="597"/>
      <c r="I79" s="50"/>
      <c r="J79" s="60"/>
      <c r="K79" s="61"/>
      <c r="L79" s="102"/>
      <c r="M79" s="22"/>
      <c r="N79" s="22"/>
      <c r="O79" s="12"/>
      <c r="P79" s="12"/>
      <c r="Q79" s="12"/>
      <c r="R79" s="12"/>
      <c r="S79" s="29"/>
      <c r="T79" s="109"/>
      <c r="U79" s="88"/>
      <c r="V79" s="37"/>
      <c r="W79" s="36"/>
      <c r="X79" s="117"/>
      <c r="Y79" s="587"/>
      <c r="Z79" s="138"/>
      <c r="AA79" s="588"/>
      <c r="AB79" s="598" t="s">
        <v>36</v>
      </c>
      <c r="AC79" s="33"/>
      <c r="AD79" s="18"/>
      <c r="AE79" s="9"/>
      <c r="AF79" s="27"/>
    </row>
    <row r="80" spans="1:32" ht="9.9499999999999993" customHeight="1" x14ac:dyDescent="0.2">
      <c r="A80" s="8"/>
      <c r="B80" s="26"/>
      <c r="C80" s="27"/>
      <c r="D80" s="13"/>
      <c r="E80" s="589"/>
      <c r="F80" s="591"/>
      <c r="G80" s="13"/>
      <c r="H80" s="113"/>
      <c r="I80" s="50"/>
      <c r="J80" s="60"/>
      <c r="K80" s="61"/>
      <c r="L80" s="599"/>
      <c r="M80" s="22"/>
      <c r="N80" s="22"/>
      <c r="O80" s="12"/>
      <c r="P80" s="12"/>
      <c r="Q80" s="12"/>
      <c r="R80" s="12"/>
      <c r="S80" s="29"/>
      <c r="T80" s="109"/>
      <c r="U80" s="600"/>
      <c r="V80" s="49"/>
      <c r="W80" s="39"/>
      <c r="X80" s="117"/>
      <c r="Y80" s="14"/>
      <c r="Z80" s="112"/>
      <c r="AA80" s="593"/>
      <c r="AB80" s="598"/>
      <c r="AC80" s="14"/>
      <c r="AD80" s="5"/>
      <c r="AE80" s="9"/>
      <c r="AF80" s="27"/>
    </row>
    <row r="81" spans="1:32" ht="11.25" customHeight="1" x14ac:dyDescent="0.2">
      <c r="A81" s="451">
        <v>19</v>
      </c>
      <c r="B81" s="583"/>
      <c r="C81" s="585"/>
      <c r="D81" s="44"/>
      <c r="E81" s="68"/>
      <c r="F81" s="592"/>
      <c r="G81" s="13"/>
      <c r="H81" s="113"/>
      <c r="I81" s="589" t="s">
        <v>33</v>
      </c>
      <c r="J81" s="90"/>
      <c r="K81" s="82"/>
      <c r="L81" s="599"/>
      <c r="M81" s="22"/>
      <c r="N81" s="22"/>
      <c r="O81" s="12"/>
      <c r="P81" s="12"/>
      <c r="Q81" s="12"/>
      <c r="R81" s="12"/>
      <c r="S81" s="29"/>
      <c r="T81" s="109"/>
      <c r="U81" s="600"/>
      <c r="V81" s="54"/>
      <c r="W81" s="58"/>
      <c r="X81" s="590" t="s">
        <v>28</v>
      </c>
      <c r="Y81" s="15"/>
      <c r="Z81" s="112"/>
      <c r="AA81" s="587"/>
      <c r="AB81" s="53"/>
      <c r="AC81" s="47"/>
      <c r="AD81" s="460">
        <v>40</v>
      </c>
      <c r="AE81" s="583"/>
      <c r="AF81" s="585"/>
    </row>
    <row r="82" spans="1:32" ht="11.25" customHeight="1" x14ac:dyDescent="0.2">
      <c r="A82" s="451"/>
      <c r="B82" s="584"/>
      <c r="C82" s="586"/>
      <c r="D82" s="13"/>
      <c r="E82" s="13"/>
      <c r="F82" s="98"/>
      <c r="G82" s="13"/>
      <c r="H82" s="113"/>
      <c r="I82" s="589"/>
      <c r="J82" s="67"/>
      <c r="K82" s="22"/>
      <c r="L82" s="102"/>
      <c r="M82" s="22"/>
      <c r="N82" s="22"/>
      <c r="O82" s="12"/>
      <c r="P82" s="12"/>
      <c r="Q82" s="12"/>
      <c r="R82" s="12"/>
      <c r="S82" s="29"/>
      <c r="T82" s="109"/>
      <c r="U82" s="87"/>
      <c r="V82" s="15"/>
      <c r="W82" s="39"/>
      <c r="X82" s="590"/>
      <c r="Y82" s="14"/>
      <c r="Z82" s="112"/>
      <c r="AA82" s="29"/>
      <c r="AB82" s="38"/>
      <c r="AC82" s="42"/>
      <c r="AD82" s="460"/>
      <c r="AE82" s="584"/>
      <c r="AF82" s="586"/>
    </row>
    <row r="83" spans="1:32" ht="9.9499999999999993" customHeight="1" x14ac:dyDescent="0.2">
      <c r="A83" s="8"/>
      <c r="B83" s="26"/>
      <c r="C83" s="27"/>
      <c r="D83" s="13"/>
      <c r="E83" s="13"/>
      <c r="F83" s="98"/>
      <c r="G83" s="13"/>
      <c r="H83" s="113"/>
      <c r="J83" s="67"/>
      <c r="K83" s="22"/>
      <c r="L83" s="102"/>
      <c r="M83" s="22"/>
      <c r="N83" s="22"/>
      <c r="O83" s="12"/>
      <c r="P83" s="12"/>
      <c r="Q83" s="12"/>
      <c r="R83" s="12"/>
      <c r="S83" s="29"/>
      <c r="T83" s="109"/>
      <c r="U83" s="87"/>
      <c r="V83" s="15"/>
      <c r="W83" s="39"/>
      <c r="X83" s="119"/>
      <c r="Y83" s="14"/>
      <c r="Z83" s="112"/>
      <c r="AA83" s="14"/>
      <c r="AB83" s="5"/>
      <c r="AC83" s="5"/>
      <c r="AD83" s="18"/>
      <c r="AE83" s="9"/>
      <c r="AF83" s="27"/>
    </row>
    <row r="84" spans="1:32" ht="9.9499999999999993" customHeight="1" x14ac:dyDescent="0.2">
      <c r="A84" s="8"/>
      <c r="B84" s="51"/>
      <c r="C84" s="27"/>
      <c r="D84" s="13"/>
      <c r="E84" s="13"/>
      <c r="F84" s="98"/>
      <c r="G84" s="13"/>
      <c r="H84" s="113"/>
      <c r="J84" s="67"/>
      <c r="K84" s="22"/>
      <c r="L84" s="102"/>
      <c r="M84" s="22"/>
      <c r="N84" s="22"/>
      <c r="O84" s="12"/>
      <c r="P84" s="12"/>
      <c r="Q84" s="12"/>
      <c r="R84" s="12"/>
      <c r="S84" s="29"/>
      <c r="T84" s="109"/>
      <c r="U84" s="87"/>
      <c r="V84" s="15"/>
      <c r="W84" s="39"/>
      <c r="X84" s="119"/>
      <c r="Y84" s="14"/>
      <c r="Z84" s="112"/>
      <c r="AA84" s="12"/>
      <c r="AB84" s="32"/>
      <c r="AC84" s="33"/>
      <c r="AD84" s="5"/>
      <c r="AE84" s="9"/>
      <c r="AF84" s="27"/>
    </row>
    <row r="85" spans="1:32" ht="11.25" customHeight="1" x14ac:dyDescent="0.2">
      <c r="A85" s="451">
        <v>20</v>
      </c>
      <c r="B85" s="583"/>
      <c r="C85" s="585"/>
      <c r="D85" s="13"/>
      <c r="E85" s="13"/>
      <c r="F85" s="98"/>
      <c r="G85" s="13"/>
      <c r="H85" s="113"/>
      <c r="I85" s="50"/>
      <c r="J85" s="60"/>
      <c r="K85" s="22"/>
      <c r="L85" s="102"/>
      <c r="M85" s="22"/>
      <c r="N85" s="22"/>
      <c r="O85" s="12"/>
      <c r="P85" s="12"/>
      <c r="Q85" s="12"/>
      <c r="R85" s="12"/>
      <c r="S85" s="29"/>
      <c r="T85" s="109"/>
      <c r="U85" s="87"/>
      <c r="V85" s="15"/>
      <c r="W85" s="15"/>
      <c r="X85" s="129"/>
      <c r="Y85" s="14"/>
      <c r="Z85" s="146"/>
      <c r="AA85" s="17"/>
      <c r="AB85" s="14"/>
      <c r="AC85" s="14"/>
      <c r="AD85" s="460">
        <v>41</v>
      </c>
      <c r="AE85" s="583"/>
      <c r="AF85" s="585"/>
    </row>
    <row r="86" spans="1:32" ht="11.25" customHeight="1" x14ac:dyDescent="0.2">
      <c r="A86" s="451"/>
      <c r="B86" s="584"/>
      <c r="C86" s="586"/>
      <c r="D86" s="62"/>
      <c r="E86" s="62"/>
      <c r="F86" s="99"/>
      <c r="G86" s="63"/>
      <c r="H86" s="592"/>
      <c r="I86" s="50"/>
      <c r="J86" s="596"/>
      <c r="K86" s="22"/>
      <c r="L86" s="102"/>
      <c r="M86" s="22"/>
      <c r="N86" s="22"/>
      <c r="O86" s="12"/>
      <c r="P86" s="12"/>
      <c r="Q86" s="12"/>
      <c r="R86" s="12"/>
      <c r="S86" s="29"/>
      <c r="T86" s="109"/>
      <c r="U86" s="91"/>
      <c r="W86" s="587"/>
      <c r="X86" s="129"/>
      <c r="Y86" s="587"/>
      <c r="Z86" s="143"/>
      <c r="AA86" s="40"/>
      <c r="AB86" s="25"/>
      <c r="AC86" s="25"/>
      <c r="AD86" s="460"/>
      <c r="AE86" s="584"/>
      <c r="AF86" s="586"/>
    </row>
    <row r="87" spans="1:32" ht="9.9499999999999993" customHeight="1" x14ac:dyDescent="0.2">
      <c r="A87" s="8"/>
      <c r="B87" s="51"/>
      <c r="C87" s="27"/>
      <c r="D87" s="13"/>
      <c r="E87" s="13"/>
      <c r="F87" s="98"/>
      <c r="G87" s="589" t="s">
        <v>39</v>
      </c>
      <c r="H87" s="595"/>
      <c r="I87" s="50"/>
      <c r="J87" s="596"/>
      <c r="K87" s="22"/>
      <c r="L87" s="102"/>
      <c r="M87" s="22"/>
      <c r="N87" s="22"/>
      <c r="O87" s="12"/>
      <c r="P87" s="12"/>
      <c r="Q87" s="12"/>
      <c r="R87" s="12"/>
      <c r="S87" s="29"/>
      <c r="T87" s="109"/>
      <c r="U87" s="91"/>
      <c r="W87" s="587"/>
      <c r="X87" s="138"/>
      <c r="Y87" s="588"/>
      <c r="Z87" s="590" t="s">
        <v>42</v>
      </c>
      <c r="AA87" s="15"/>
      <c r="AB87" s="14"/>
      <c r="AC87" s="33"/>
      <c r="AD87" s="18"/>
      <c r="AE87" s="9"/>
      <c r="AF87" s="27"/>
    </row>
    <row r="88" spans="1:32" ht="12" customHeight="1" x14ac:dyDescent="0.2">
      <c r="A88" s="8"/>
      <c r="B88" s="26"/>
      <c r="C88" s="27"/>
      <c r="D88" s="13"/>
      <c r="E88" s="13"/>
      <c r="F88" s="98"/>
      <c r="G88" s="589"/>
      <c r="H88" s="591"/>
      <c r="I88" s="62"/>
      <c r="J88" s="13"/>
      <c r="K88" s="18"/>
      <c r="L88" s="121"/>
      <c r="M88" s="18"/>
      <c r="N88" s="18"/>
      <c r="O88" s="13"/>
      <c r="P88" s="13"/>
      <c r="Q88" s="13"/>
      <c r="R88" s="13"/>
      <c r="S88" s="29"/>
      <c r="T88" s="132"/>
      <c r="U88" s="91"/>
      <c r="W88" s="32"/>
      <c r="X88" s="139"/>
      <c r="Y88" s="593"/>
      <c r="Z88" s="590"/>
      <c r="AA88" s="15"/>
      <c r="AB88" s="14"/>
      <c r="AC88" s="33"/>
      <c r="AD88" s="5"/>
      <c r="AE88" s="9"/>
      <c r="AF88" s="27"/>
    </row>
    <row r="89" spans="1:32" ht="11.25" customHeight="1" x14ac:dyDescent="0.25">
      <c r="A89" s="451">
        <v>21</v>
      </c>
      <c r="B89" s="583"/>
      <c r="C89" s="585"/>
      <c r="D89" s="74"/>
      <c r="E89" s="74"/>
      <c r="F89" s="100"/>
      <c r="G89" s="75"/>
      <c r="H89" s="592"/>
      <c r="I89" s="76"/>
      <c r="J89" s="76"/>
      <c r="L89" s="119"/>
      <c r="O89" s="92"/>
      <c r="P89" s="92"/>
      <c r="Q89" s="92"/>
      <c r="R89" s="92"/>
      <c r="S89" s="92"/>
      <c r="T89" s="133"/>
      <c r="U89" s="91"/>
      <c r="W89" s="15"/>
      <c r="X89" s="140"/>
      <c r="Y89" s="587"/>
      <c r="Z89" s="145"/>
      <c r="AA89" s="56"/>
      <c r="AB89" s="17"/>
      <c r="AC89" s="17"/>
      <c r="AD89" s="460">
        <v>42</v>
      </c>
      <c r="AE89" s="583"/>
      <c r="AF89" s="585"/>
    </row>
    <row r="90" spans="1:32" ht="11.25" customHeight="1" x14ac:dyDescent="0.25">
      <c r="A90" s="451"/>
      <c r="B90" s="584"/>
      <c r="C90" s="586"/>
      <c r="D90" s="5"/>
      <c r="E90" s="5"/>
      <c r="F90" s="101"/>
      <c r="G90" s="76"/>
      <c r="H90" s="101"/>
      <c r="I90" s="76"/>
      <c r="J90" s="76"/>
      <c r="L90" s="119"/>
      <c r="O90" s="92"/>
      <c r="P90" s="92"/>
      <c r="Q90" s="92"/>
      <c r="R90" s="92"/>
      <c r="S90" s="92"/>
      <c r="T90" s="133"/>
      <c r="U90" s="91"/>
      <c r="W90" s="14"/>
      <c r="X90" s="112"/>
      <c r="Y90" s="14"/>
      <c r="Z90" s="111"/>
      <c r="AA90" s="14"/>
      <c r="AB90" s="14"/>
      <c r="AC90" s="14"/>
      <c r="AD90" s="460"/>
      <c r="AE90" s="584"/>
      <c r="AF90" s="586"/>
    </row>
    <row r="91" spans="1:32" ht="9.75" customHeight="1" x14ac:dyDescent="0.25">
      <c r="A91" s="8"/>
      <c r="B91" s="93"/>
      <c r="C91" s="9"/>
      <c r="D91" s="13"/>
      <c r="E91" s="13"/>
      <c r="F91" s="102"/>
      <c r="G91" s="22"/>
      <c r="H91" s="102"/>
      <c r="I91" s="22"/>
      <c r="J91" s="22"/>
      <c r="K91" s="94"/>
      <c r="L91" s="122"/>
      <c r="M91" s="94"/>
      <c r="N91" s="153"/>
      <c r="O91" s="153"/>
      <c r="P91" s="153"/>
      <c r="Q91" s="153"/>
      <c r="R91" s="153"/>
      <c r="S91" s="153"/>
      <c r="T91" s="122"/>
      <c r="U91" s="95"/>
      <c r="X91" s="119"/>
      <c r="Z91" s="119"/>
      <c r="AD91" s="18"/>
      <c r="AE91" s="26"/>
      <c r="AF91" s="9"/>
    </row>
    <row r="92" spans="1:32" x14ac:dyDescent="0.25">
      <c r="A92" s="13" t="s">
        <v>0</v>
      </c>
      <c r="B92" s="26"/>
      <c r="C92" s="8"/>
      <c r="F92" s="13"/>
      <c r="G92" s="13"/>
      <c r="H92" s="94"/>
      <c r="I92" s="94"/>
      <c r="J92" s="94"/>
      <c r="V92" s="95"/>
      <c r="W92" s="95"/>
      <c r="AD92" s="18"/>
      <c r="AE92" s="27"/>
      <c r="AF92" s="18"/>
    </row>
    <row r="93" spans="1:32" x14ac:dyDescent="0.25">
      <c r="A93" s="13"/>
      <c r="B93" s="26"/>
      <c r="C93" s="8"/>
      <c r="F93" s="13"/>
      <c r="G93" s="13"/>
      <c r="H93" s="94"/>
      <c r="I93" s="94"/>
      <c r="J93" s="94"/>
      <c r="V93" s="95"/>
      <c r="W93" s="95"/>
      <c r="AD93" s="18"/>
      <c r="AE93" s="27"/>
      <c r="AF93" s="18"/>
    </row>
    <row r="94" spans="1:32" x14ac:dyDescent="0.25">
      <c r="A94" s="18"/>
      <c r="B94" s="26"/>
      <c r="C94" s="18"/>
      <c r="D94" s="18"/>
      <c r="E94" s="13"/>
      <c r="F94" s="13"/>
      <c r="G94" s="13"/>
      <c r="V94" s="95"/>
      <c r="W94" s="95"/>
      <c r="X94" s="95"/>
      <c r="Y94" s="95"/>
      <c r="Z94" s="95"/>
      <c r="AA94" s="95"/>
      <c r="AB94" s="594"/>
      <c r="AC94" s="594"/>
    </row>
    <row r="95" spans="1:32" x14ac:dyDescent="0.25">
      <c r="A95" s="18"/>
      <c r="B95" s="27"/>
      <c r="C95" s="27"/>
      <c r="D95" s="582"/>
      <c r="E95" s="582"/>
      <c r="F95" s="94"/>
      <c r="G95" s="94"/>
    </row>
    <row r="96" spans="1:32" x14ac:dyDescent="0.25">
      <c r="D96" s="582"/>
      <c r="E96" s="582"/>
      <c r="F96" s="94"/>
      <c r="G96" s="94"/>
    </row>
  </sheetData>
  <mergeCells count="276">
    <mergeCell ref="A1:AF1"/>
    <mergeCell ref="A2:AF2"/>
    <mergeCell ref="H5:J5"/>
    <mergeCell ref="L5:X5"/>
    <mergeCell ref="Y5:AA5"/>
    <mergeCell ref="AC5:AF5"/>
    <mergeCell ref="H6:J6"/>
    <mergeCell ref="L6:X6"/>
    <mergeCell ref="Y6:AA6"/>
    <mergeCell ref="AC6:AF6"/>
    <mergeCell ref="D8:E8"/>
    <mergeCell ref="G8:H8"/>
    <mergeCell ref="J8:K8"/>
    <mergeCell ref="O8:R8"/>
    <mergeCell ref="V8:W8"/>
    <mergeCell ref="Y8:Z8"/>
    <mergeCell ref="AB8:AC8"/>
    <mergeCell ref="A9:A10"/>
    <mergeCell ref="B9:B10"/>
    <mergeCell ref="C9:C10"/>
    <mergeCell ref="AD9:AD10"/>
    <mergeCell ref="AE9:AE10"/>
    <mergeCell ref="AF9:AF10"/>
    <mergeCell ref="H10:H11"/>
    <mergeCell ref="Y10:Y11"/>
    <mergeCell ref="G11:G12"/>
    <mergeCell ref="Z11:Z12"/>
    <mergeCell ref="H12:H13"/>
    <mergeCell ref="J12:J13"/>
    <mergeCell ref="W12:W13"/>
    <mergeCell ref="Y12:Y13"/>
    <mergeCell ref="A13:A14"/>
    <mergeCell ref="B13:B14"/>
    <mergeCell ref="C13:C14"/>
    <mergeCell ref="AD13:AD14"/>
    <mergeCell ref="AE13:AE14"/>
    <mergeCell ref="AF13:AF14"/>
    <mergeCell ref="E15:E16"/>
    <mergeCell ref="AB15:AB16"/>
    <mergeCell ref="I16:I17"/>
    <mergeCell ref="X16:X17"/>
    <mergeCell ref="A17:A18"/>
    <mergeCell ref="B17:B18"/>
    <mergeCell ref="C17:C18"/>
    <mergeCell ref="L17:L18"/>
    <mergeCell ref="U17:U18"/>
    <mergeCell ref="AD17:AD18"/>
    <mergeCell ref="AE17:AE18"/>
    <mergeCell ref="AF17:AF18"/>
    <mergeCell ref="F18:F19"/>
    <mergeCell ref="J18:J19"/>
    <mergeCell ref="AA18:AA19"/>
    <mergeCell ref="E19:E20"/>
    <mergeCell ref="AB19:AB20"/>
    <mergeCell ref="F20:F21"/>
    <mergeCell ref="AE21:AE22"/>
    <mergeCell ref="AF21:AF22"/>
    <mergeCell ref="G22:G23"/>
    <mergeCell ref="Z22:Z23"/>
    <mergeCell ref="H24:H25"/>
    <mergeCell ref="Y24:Y25"/>
    <mergeCell ref="A25:A26"/>
    <mergeCell ref="B25:B26"/>
    <mergeCell ref="C25:C26"/>
    <mergeCell ref="AD25:AD26"/>
    <mergeCell ref="AE25:AE26"/>
    <mergeCell ref="AF25:AF26"/>
    <mergeCell ref="H20:H21"/>
    <mergeCell ref="Y20:Y21"/>
    <mergeCell ref="AA20:AA21"/>
    <mergeCell ref="A21:A22"/>
    <mergeCell ref="B21:B22"/>
    <mergeCell ref="C21:C22"/>
    <mergeCell ref="J21:J22"/>
    <mergeCell ref="W21:W22"/>
    <mergeCell ref="AD21:AD22"/>
    <mergeCell ref="K27:K28"/>
    <mergeCell ref="V27:V28"/>
    <mergeCell ref="N28:N29"/>
    <mergeCell ref="P28:Q47"/>
    <mergeCell ref="S28:S29"/>
    <mergeCell ref="A29:A30"/>
    <mergeCell ref="B29:B30"/>
    <mergeCell ref="C29:C30"/>
    <mergeCell ref="A33:A34"/>
    <mergeCell ref="B33:B34"/>
    <mergeCell ref="A37:A38"/>
    <mergeCell ref="B37:B38"/>
    <mergeCell ref="AD29:AD30"/>
    <mergeCell ref="AE29:AE30"/>
    <mergeCell ref="AF29:AF30"/>
    <mergeCell ref="H30:H31"/>
    <mergeCell ref="Y30:Y31"/>
    <mergeCell ref="G32:G33"/>
    <mergeCell ref="Z32:Z33"/>
    <mergeCell ref="C33:C34"/>
    <mergeCell ref="J33:J34"/>
    <mergeCell ref="W33:W34"/>
    <mergeCell ref="AD33:AD34"/>
    <mergeCell ref="AE33:AE34"/>
    <mergeCell ref="AF33:AF34"/>
    <mergeCell ref="F34:F35"/>
    <mergeCell ref="H34:H35"/>
    <mergeCell ref="Y34:Y35"/>
    <mergeCell ref="AA34:AA35"/>
    <mergeCell ref="E35:E36"/>
    <mergeCell ref="L35:L36"/>
    <mergeCell ref="AB35:AB36"/>
    <mergeCell ref="F36:F37"/>
    <mergeCell ref="AA36:AA37"/>
    <mergeCell ref="C37:C38"/>
    <mergeCell ref="L37:L38"/>
    <mergeCell ref="AD37:AD38"/>
    <mergeCell ref="AE37:AE38"/>
    <mergeCell ref="AF37:AF38"/>
    <mergeCell ref="I38:I39"/>
    <mergeCell ref="U38:U39"/>
    <mergeCell ref="X39:X40"/>
    <mergeCell ref="A41:A42"/>
    <mergeCell ref="B41:B42"/>
    <mergeCell ref="C41:C42"/>
    <mergeCell ref="AD41:AD42"/>
    <mergeCell ref="AE41:AE42"/>
    <mergeCell ref="AF41:AF42"/>
    <mergeCell ref="H42:H43"/>
    <mergeCell ref="J42:J43"/>
    <mergeCell ref="AA42:AA43"/>
    <mergeCell ref="G43:G44"/>
    <mergeCell ref="AB43:AB44"/>
    <mergeCell ref="H44:H45"/>
    <mergeCell ref="Y44:Y45"/>
    <mergeCell ref="AA44:AA45"/>
    <mergeCell ref="A45:A46"/>
    <mergeCell ref="B45:B46"/>
    <mergeCell ref="C45:C46"/>
    <mergeCell ref="W45:W46"/>
    <mergeCell ref="AD45:AD46"/>
    <mergeCell ref="AE45:AE46"/>
    <mergeCell ref="AF45:AF46"/>
    <mergeCell ref="Z46:Z47"/>
    <mergeCell ref="O48:P49"/>
    <mergeCell ref="Q48:R49"/>
    <mergeCell ref="Y48:Y49"/>
    <mergeCell ref="AE49:AE50"/>
    <mergeCell ref="AF49:AF50"/>
    <mergeCell ref="A49:A50"/>
    <mergeCell ref="B49:B50"/>
    <mergeCell ref="C49:C50"/>
    <mergeCell ref="M49:M50"/>
    <mergeCell ref="T49:T50"/>
    <mergeCell ref="AD49:AD50"/>
    <mergeCell ref="H50:H51"/>
    <mergeCell ref="P50:Q50"/>
    <mergeCell ref="O51:R52"/>
    <mergeCell ref="G52:G53"/>
    <mergeCell ref="A53:A54"/>
    <mergeCell ref="B53:B54"/>
    <mergeCell ref="C53:C54"/>
    <mergeCell ref="J53:J54"/>
    <mergeCell ref="T53:T54"/>
    <mergeCell ref="AD53:AD54"/>
    <mergeCell ref="AE53:AE54"/>
    <mergeCell ref="AF53:AF54"/>
    <mergeCell ref="F54:F55"/>
    <mergeCell ref="H54:H55"/>
    <mergeCell ref="Y54:Y55"/>
    <mergeCell ref="E55:E56"/>
    <mergeCell ref="Z55:Z56"/>
    <mergeCell ref="F56:F57"/>
    <mergeCell ref="W56:W57"/>
    <mergeCell ref="Y56:Y57"/>
    <mergeCell ref="AF57:AF58"/>
    <mergeCell ref="AE61:AE62"/>
    <mergeCell ref="AF61:AF62"/>
    <mergeCell ref="F62:F63"/>
    <mergeCell ref="U62:U63"/>
    <mergeCell ref="AA62:AA63"/>
    <mergeCell ref="E63:E64"/>
    <mergeCell ref="AB63:AB64"/>
    <mergeCell ref="F64:F65"/>
    <mergeCell ref="H64:H65"/>
    <mergeCell ref="Y64:Y65"/>
    <mergeCell ref="AA64:AA65"/>
    <mergeCell ref="AF65:AF66"/>
    <mergeCell ref="Z66:Z67"/>
    <mergeCell ref="A57:A58"/>
    <mergeCell ref="B57:B58"/>
    <mergeCell ref="C57:C58"/>
    <mergeCell ref="AD57:AD58"/>
    <mergeCell ref="AE57:AE58"/>
    <mergeCell ref="A65:A66"/>
    <mergeCell ref="B65:B66"/>
    <mergeCell ref="C65:C66"/>
    <mergeCell ref="A69:A70"/>
    <mergeCell ref="B69:B70"/>
    <mergeCell ref="C69:C70"/>
    <mergeCell ref="W65:W66"/>
    <mergeCell ref="AD65:AD66"/>
    <mergeCell ref="AE65:AE66"/>
    <mergeCell ref="G66:G67"/>
    <mergeCell ref="J66:J67"/>
    <mergeCell ref="N66:N67"/>
    <mergeCell ref="I59:I60"/>
    <mergeCell ref="L60:L61"/>
    <mergeCell ref="A61:A62"/>
    <mergeCell ref="B61:B62"/>
    <mergeCell ref="C61:C62"/>
    <mergeCell ref="X61:X62"/>
    <mergeCell ref="AD61:AD62"/>
    <mergeCell ref="AE73:AE74"/>
    <mergeCell ref="AF73:AF74"/>
    <mergeCell ref="H74:H75"/>
    <mergeCell ref="Y74:Y75"/>
    <mergeCell ref="H68:H69"/>
    <mergeCell ref="Y68:Y69"/>
    <mergeCell ref="AF69:AF70"/>
    <mergeCell ref="N70:N71"/>
    <mergeCell ref="AD69:AD70"/>
    <mergeCell ref="AE69:AE70"/>
    <mergeCell ref="S70:S71"/>
    <mergeCell ref="K71:K72"/>
    <mergeCell ref="V71:V72"/>
    <mergeCell ref="A77:A78"/>
    <mergeCell ref="B77:B78"/>
    <mergeCell ref="C77:C78"/>
    <mergeCell ref="J77:J78"/>
    <mergeCell ref="W77:W78"/>
    <mergeCell ref="A73:A74"/>
    <mergeCell ref="B73:B74"/>
    <mergeCell ref="C73:C74"/>
    <mergeCell ref="AD77:AD78"/>
    <mergeCell ref="AD73:AD74"/>
    <mergeCell ref="AE77:AE78"/>
    <mergeCell ref="AF77:AF78"/>
    <mergeCell ref="F78:F79"/>
    <mergeCell ref="H78:H79"/>
    <mergeCell ref="Y78:Y79"/>
    <mergeCell ref="AA78:AA79"/>
    <mergeCell ref="G76:G77"/>
    <mergeCell ref="Z76:Z77"/>
    <mergeCell ref="E79:E80"/>
    <mergeCell ref="AB79:AB80"/>
    <mergeCell ref="F80:F81"/>
    <mergeCell ref="L80:L81"/>
    <mergeCell ref="U80:U81"/>
    <mergeCell ref="AA80:AA81"/>
    <mergeCell ref="A81:A82"/>
    <mergeCell ref="B81:B82"/>
    <mergeCell ref="C81:C82"/>
    <mergeCell ref="I81:I82"/>
    <mergeCell ref="X81:X82"/>
    <mergeCell ref="AD81:AD82"/>
    <mergeCell ref="AE81:AE82"/>
    <mergeCell ref="AF81:AF82"/>
    <mergeCell ref="A85:A86"/>
    <mergeCell ref="B85:B86"/>
    <mergeCell ref="C85:C86"/>
    <mergeCell ref="AD85:AD86"/>
    <mergeCell ref="AE85:AE86"/>
    <mergeCell ref="AF85:AF86"/>
    <mergeCell ref="H86:H87"/>
    <mergeCell ref="J86:J87"/>
    <mergeCell ref="D95:E96"/>
    <mergeCell ref="A89:A90"/>
    <mergeCell ref="B89:B90"/>
    <mergeCell ref="C89:C90"/>
    <mergeCell ref="AD89:AD90"/>
    <mergeCell ref="AE89:AE90"/>
    <mergeCell ref="AF89:AF90"/>
    <mergeCell ref="W86:W87"/>
    <mergeCell ref="Y86:Y87"/>
    <mergeCell ref="G87:G88"/>
    <mergeCell ref="Z87:Z88"/>
    <mergeCell ref="H88:H89"/>
    <mergeCell ref="Y88:Y89"/>
    <mergeCell ref="AB94:AC94"/>
  </mergeCells>
  <phoneticPr fontId="4"/>
  <printOptions horizontalCentered="1"/>
  <pageMargins left="0.51181102362204722" right="0.51181102362204722" top="0.59055118110236227" bottom="0.59055118110236227" header="0.51181102362204722" footer="0.51181102362204722"/>
  <pageSetup paperSize="9" scale="80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D10" sqref="D10"/>
    </sheetView>
  </sheetViews>
  <sheetFormatPr defaultRowHeight="18.75" x14ac:dyDescent="0.25"/>
  <cols>
    <col min="1" max="1" width="3.5" style="233" customWidth="1"/>
    <col min="2" max="2" width="22.125" style="233" customWidth="1"/>
    <col min="3" max="8" width="9" style="234"/>
    <col min="9" max="16384" width="9" style="233"/>
  </cols>
  <sheetData>
    <row r="1" spans="1:16" s="234" customFormat="1" x14ac:dyDescent="0.25">
      <c r="C1" s="234" t="s">
        <v>179</v>
      </c>
      <c r="D1" s="234" t="s">
        <v>180</v>
      </c>
      <c r="E1" s="234" t="s">
        <v>181</v>
      </c>
      <c r="F1" s="234" t="s">
        <v>182</v>
      </c>
      <c r="G1" s="234" t="s">
        <v>183</v>
      </c>
      <c r="H1" s="234" t="s">
        <v>184</v>
      </c>
    </row>
    <row r="2" spans="1:16" ht="37.5" customHeight="1" x14ac:dyDescent="0.25">
      <c r="A2" s="234">
        <v>1</v>
      </c>
      <c r="B2" s="235" t="s">
        <v>45</v>
      </c>
      <c r="D2" s="237" t="str">
        <f>IF(OR(組み合せ!H10="",組み合せ!H12=""),"",IF(組み合せ!H10&gt;組み合せ!H12,A2,"✕"))</f>
        <v>✕</v>
      </c>
      <c r="E2" s="237" t="str">
        <f>IF(D2="✕","✕",IF(OR(組み合せ!J12="",組み合せ!J17=""),"",IF(組み合せ!J12&gt;組み合せ!J17,A2,"✕")))</f>
        <v>✕</v>
      </c>
      <c r="F2" s="237" t="str">
        <f>IF(E2="✕","✕",IF(OR(組み合せ!L17="",組み合せ!L28=""),"",IF(組み合せ!L17&gt;組み合せ!L28,A2,"✕")))</f>
        <v>✕</v>
      </c>
      <c r="G2" s="237" t="str">
        <f>IF(F2="✕","✕",IF(OR(組み合せ!N28="",組み合せ!N50=""),"",IF(組み合せ!N28&gt;組み合せ!N50,A2,"✕")))</f>
        <v>✕</v>
      </c>
      <c r="H2" s="234" t="str">
        <f>IF(G2="✕","✕",IF(OR(組み合せ!O48="",組み合せ!Q48=""),"",IF(組み合せ!O48&gt;組み合せ!Q48,A2,"✕")))</f>
        <v>✕</v>
      </c>
      <c r="P2" s="236"/>
    </row>
    <row r="3" spans="1:16" ht="37.5" customHeight="1" x14ac:dyDescent="0.25">
      <c r="A3" s="234">
        <v>2</v>
      </c>
      <c r="B3" s="235" t="s">
        <v>44</v>
      </c>
      <c r="D3" s="237">
        <f>IF(OR(組み合せ!H10="",組み合せ!H12=""),"",IF(組み合せ!H10&lt;組み合せ!H12,A3,"✕"))</f>
        <v>2</v>
      </c>
      <c r="E3" s="237" t="str">
        <f>IF(D3="✕","✕",IF(OR(組み合せ!J12="",組み合せ!J17=""),"",IF(組み合せ!J12&gt;組み合せ!J17,A3,"✕")))</f>
        <v>✕</v>
      </c>
      <c r="F3" s="237" t="str">
        <f>IF(E3="✕","✕",IF(OR(組み合せ!L17="",組み合せ!L28=""),"",IF(組み合せ!L17&gt;組み合せ!L28,A3,"✕")))</f>
        <v>✕</v>
      </c>
      <c r="G3" s="237" t="str">
        <f>IF(F3="✕","✕",IF(OR(組み合せ!N28="",組み合せ!N50=""),"",IF(組み合せ!N28&gt;組み合せ!N50,A3,"✕")))</f>
        <v>✕</v>
      </c>
      <c r="H3" s="234" t="str">
        <f>IF(G3="✕","✕",IF(OR(組み合せ!O48="",組み合せ!Q48=""),"",IF(組み合せ!O48&gt;組み合せ!Q48,A3,"✕")))</f>
        <v>✕</v>
      </c>
      <c r="P3" s="236"/>
    </row>
    <row r="4" spans="1:16" ht="37.5" customHeight="1" x14ac:dyDescent="0.25">
      <c r="A4" s="234">
        <v>3</v>
      </c>
      <c r="B4" s="235" t="s">
        <v>99</v>
      </c>
      <c r="C4" s="237" t="str">
        <f>IF(OR(組み合せ!F18="",組み合せ!F20=""),"",IF(組み合せ!F18&gt;組み合せ!F20,A4,"✕"))</f>
        <v>✕</v>
      </c>
      <c r="D4" s="238" t="str">
        <f>IF(C4="✕","✕",IF(OR(組み合せ!H20="",組み合せ!H23=""),"",IF(組み合せ!H20&gt;組み合せ!H23,A4,"✕")))</f>
        <v>✕</v>
      </c>
      <c r="E4" s="237" t="str">
        <f>IF(D4="✕","✕",IF(OR(組み合せ!J12="",組み合せ!J17=""),"",IF(組み合せ!J12&lt;組み合せ!J17,A4,"✕")))</f>
        <v>✕</v>
      </c>
      <c r="F4" s="237" t="str">
        <f>IF(E4="✕","✕",IF(OR(組み合せ!L17="",組み合せ!L28=""),"",IF(組み合せ!L17&gt;組み合せ!L28,A4,"✕")))</f>
        <v>✕</v>
      </c>
      <c r="G4" s="237" t="str">
        <f>IF(F4="✕","✕",IF(OR(組み合せ!N28="",組み合せ!N50=""),"",IF(組み合せ!N28&gt;組み合せ!N50,A4,"✕")))</f>
        <v>✕</v>
      </c>
      <c r="H4" s="234" t="str">
        <f>IF(G4="✕","✕",IF(OR(組み合せ!O48="",組み合せ!Q48=""),"",IF(組み合せ!O48&gt;組み合せ!Q48,A4,"✕")))</f>
        <v>✕</v>
      </c>
    </row>
    <row r="5" spans="1:16" ht="37.5" customHeight="1" x14ac:dyDescent="0.25">
      <c r="A5" s="234">
        <v>4</v>
      </c>
      <c r="B5" s="235" t="s">
        <v>100</v>
      </c>
      <c r="C5" s="237">
        <f>IF(OR(組み合せ!F18="",組み合せ!F20=""),"",IF(組み合せ!F18&lt;組み合せ!F20,A5,"✕"))</f>
        <v>4</v>
      </c>
      <c r="D5" s="238">
        <f>IF(C5="✕","✕",IF(OR(組み合せ!H20="",組み合せ!H23=""),"",IF(組み合せ!H20&gt;組み合せ!H23,A5,"✕")))</f>
        <v>4</v>
      </c>
      <c r="E5" s="237">
        <f>IF(D5="✕","✕",IF(OR(組み合せ!J12="",組み合せ!J17=""),"",IF(組み合せ!J12&lt;組み合せ!J17,A5,"✕")))</f>
        <v>4</v>
      </c>
      <c r="F5" s="237" t="str">
        <f>IF(E5="✕","✕",IF(OR(組み合せ!L17="",組み合せ!L28=""),"",IF(組み合せ!L17&gt;組み合せ!L28,A5,"✕")))</f>
        <v/>
      </c>
      <c r="G5" s="237" t="str">
        <f>IF(F5="✕","✕",IF(OR(組み合せ!N28="",組み合せ!N50=""),"",IF(組み合せ!N28&gt;組み合せ!N50,A5,"✕")))</f>
        <v/>
      </c>
      <c r="H5" s="234" t="str">
        <f>IF(G5="✕","✕",IF(OR(組み合せ!O48="",組み合せ!Q48=""),"",IF(組み合せ!O48&gt;組み合せ!Q48,A5,"✕")))</f>
        <v/>
      </c>
      <c r="P5" s="236"/>
    </row>
    <row r="6" spans="1:16" ht="37.5" customHeight="1" x14ac:dyDescent="0.25">
      <c r="A6" s="234">
        <v>5</v>
      </c>
      <c r="B6" s="235" t="s">
        <v>101</v>
      </c>
      <c r="D6" s="238" t="str">
        <f>IF(OR(組み合せ!H20="",組み合せ!H23=""),"",IF(組み合せ!H20&lt;組み合せ!H23,A6,"✕"))</f>
        <v>✕</v>
      </c>
      <c r="E6" s="237" t="str">
        <f>IF(D6="✕","✕",IF(OR(組み合せ!J12="",組み合せ!J17=""),"",IF(組み合せ!J12&lt;組み合せ!J17,A6,"✕")))</f>
        <v>✕</v>
      </c>
      <c r="F6" s="237" t="str">
        <f>IF(E6="✕","✕",IF(OR(組み合せ!L17="",組み合せ!L28=""),"",IF(組み合せ!L17&gt;組み合せ!L28,A6,"✕")))</f>
        <v>✕</v>
      </c>
      <c r="G6" s="237" t="str">
        <f>IF(F6="✕","✕",IF(OR(組み合せ!N28="",組み合せ!N50=""),"",IF(組み合せ!N28&gt;組み合せ!N50,A6,"✕")))</f>
        <v>✕</v>
      </c>
      <c r="H6" s="234" t="str">
        <f>IF(G6="✕","✕",IF(OR(組み合せ!O48="",組み合せ!Q48=""),"",IF(組み合せ!O48&gt;組み合せ!Q48,A6,"✕")))</f>
        <v>✕</v>
      </c>
      <c r="P6" s="236"/>
    </row>
    <row r="7" spans="1:16" ht="37.5" customHeight="1" x14ac:dyDescent="0.25">
      <c r="A7" s="234">
        <v>6</v>
      </c>
      <c r="B7" s="235" t="s">
        <v>102</v>
      </c>
      <c r="D7" s="237">
        <f>IF(OR(組み合せ!H30="",組み合せ!H33=""),"",IF(組み合せ!H30&gt;組み合せ!H33,A7,"✕"))</f>
        <v>6</v>
      </c>
      <c r="E7" s="238">
        <f>IF(D7="✕","✕",IF(OR(組み合せ!J33="",組み合せ!J39=""),"",IF(組み合せ!J33&gt;組み合せ!J39,A7,"✕")))</f>
        <v>6</v>
      </c>
      <c r="F7" s="237" t="str">
        <f>IF(E7="✕","✕",IF(OR(組み合せ!L17="",組み合せ!L28=""),"",IF(組み合せ!L17&lt;組み合せ!L28,A7,"✕")))</f>
        <v/>
      </c>
      <c r="G7" s="237" t="str">
        <f>IF(F7="✕","✕",IF(OR(組み合せ!N28="",組み合せ!N50=""),"",IF(組み合せ!N28&gt;組み合せ!N50,A7,"✕")))</f>
        <v/>
      </c>
      <c r="H7" s="234" t="str">
        <f>IF(G7="✕","✕",IF(OR(組み合せ!O48="",組み合せ!Q48=""),"",IF(組み合せ!O48&gt;組み合せ!Q48,A7,"✕")))</f>
        <v/>
      </c>
    </row>
    <row r="8" spans="1:16" ht="37.5" customHeight="1" x14ac:dyDescent="0.25">
      <c r="A8" s="234">
        <v>7</v>
      </c>
      <c r="B8" s="235" t="s">
        <v>103</v>
      </c>
      <c r="C8" s="238">
        <f>IF(OR(組み合せ!F34="",組み合せ!F36=""),"",IF(組み合せ!F34&gt;組み合せ!F36,A8,"✕"))</f>
        <v>7</v>
      </c>
      <c r="D8" s="237" t="str">
        <f>IF(C8="✕","✕",IF(OR(組み合せ!H30="",組み合せ!H33=""),"",IF(組み合せ!H30&lt;組み合せ!H33,A8,"✕")))</f>
        <v>✕</v>
      </c>
      <c r="E8" s="238" t="str">
        <f>IF(D8="✕","✕",IF(OR(組み合せ!J33="",組み合せ!J39=""),"",IF(組み合せ!J33&gt;組み合せ!J39,A8,"✕")))</f>
        <v>✕</v>
      </c>
      <c r="F8" s="237" t="str">
        <f>IF(E8="✕","✕",IF(OR(組み合せ!L17="",組み合せ!L28=""),"",IF(組み合せ!L17&lt;組み合せ!L28,A8,"✕")))</f>
        <v>✕</v>
      </c>
      <c r="G8" s="237" t="str">
        <f>IF(F8="✕","✕",IF(OR(組み合せ!N28="",組み合せ!N50=""),"",IF(組み合せ!N28&gt;組み合せ!N50,A8,"✕")))</f>
        <v>✕</v>
      </c>
      <c r="H8" s="234" t="str">
        <f>IF(G8="✕","✕",IF(OR(組み合せ!O48="",組み合せ!Q48=""),"",IF(組み合せ!O48&gt;組み合せ!Q48,A8,"✕")))</f>
        <v>✕</v>
      </c>
    </row>
    <row r="9" spans="1:16" ht="37.5" customHeight="1" x14ac:dyDescent="0.25">
      <c r="A9" s="234">
        <v>8</v>
      </c>
      <c r="B9" s="235" t="s">
        <v>104</v>
      </c>
      <c r="C9" s="238" t="str">
        <f>IF(OR(組み合せ!F34="",組み合せ!F36=""),"",IF(組み合せ!F34&lt;組み合せ!F36,A9,"✕"))</f>
        <v>✕</v>
      </c>
      <c r="D9" s="237" t="str">
        <f>IF(C9="✕","✕",IF(OR(組み合せ!H30="",組み合せ!H33=""),"",IF(組み合せ!H30&lt;組み合せ!H33,A9,"✕")))</f>
        <v>✕</v>
      </c>
      <c r="E9" s="238" t="str">
        <f>IF(D9="✕","✕",IF(OR(組み合せ!J33="",組み合せ!J39=""),"",IF(組み合せ!J33&gt;組み合せ!J39,A9,"✕")))</f>
        <v>✕</v>
      </c>
      <c r="F9" s="237" t="str">
        <f>IF(E9="✕","✕",IF(OR(組み合せ!L17="",組み合せ!L28=""),"",IF(組み合せ!L17&lt;組み合せ!L28,A9,"✕")))</f>
        <v>✕</v>
      </c>
      <c r="G9" s="237" t="str">
        <f>IF(F9="✕","✕",IF(OR(組み合せ!N28="",組み合せ!N50=""),"",IF(組み合せ!N28&gt;組み合せ!N50,A9,"✕")))</f>
        <v>✕</v>
      </c>
      <c r="H9" s="234" t="str">
        <f>IF(G9="✕","✕",IF(OR(組み合せ!O48="",組み合せ!Q48=""),"",IF(組み合せ!O48&gt;組み合せ!Q48,A9,"✕")))</f>
        <v>✕</v>
      </c>
    </row>
    <row r="10" spans="1:16" ht="37.5" customHeight="1" x14ac:dyDescent="0.25">
      <c r="A10" s="234">
        <v>9</v>
      </c>
      <c r="B10" s="235" t="s">
        <v>105</v>
      </c>
      <c r="D10" s="238">
        <f>IF(OR(組み合せ!H42="",組み合せ!H44=""),"",IF(組み合せ!H42&gt;組み合せ!H44,A10,"✕"))</f>
        <v>9</v>
      </c>
      <c r="E10" s="238" t="str">
        <f>IF(D10="✕","✕",IF(OR(組み合せ!J33="",組み合せ!J39=""),"",IF(組み合せ!J33&lt;組み合せ!J39,A10,"✕")))</f>
        <v>✕</v>
      </c>
      <c r="F10" s="237" t="str">
        <f>IF(E10="✕","✕",IF(OR(組み合せ!L17="",組み合せ!L28=""),"",IF(組み合せ!L17&lt;組み合せ!L28,A10,"✕")))</f>
        <v>✕</v>
      </c>
      <c r="G10" s="237" t="str">
        <f>IF(F10="✕","✕",IF(OR(組み合せ!N28="",組み合せ!N50=""),"",IF(組み合せ!N28&gt;組み合せ!N50,A10,"✕")))</f>
        <v>✕</v>
      </c>
      <c r="H10" s="234" t="str">
        <f>IF(G10="✕","✕",IF(OR(組み合せ!O48="",組み合せ!Q48=""),"",IF(組み合せ!O48&gt;組み合せ!Q48,A10,"✕")))</f>
        <v>✕</v>
      </c>
    </row>
    <row r="11" spans="1:16" ht="37.5" customHeight="1" x14ac:dyDescent="0.25">
      <c r="A11" s="234">
        <v>10</v>
      </c>
      <c r="B11" s="235" t="s">
        <v>106</v>
      </c>
      <c r="D11" s="238" t="str">
        <f>IF(OR(組み合せ!H42="",組み合せ!H44=""),"",IF(組み合せ!H42&lt;組み合せ!H44,A11,"✕"))</f>
        <v>✕</v>
      </c>
      <c r="E11" s="238" t="str">
        <f>IF(D11="✕","✕",IF(OR(組み合せ!J33="",組み合せ!J39=""),"",IF(組み合せ!J33&lt;組み合せ!J39,A11,"✕")))</f>
        <v>✕</v>
      </c>
      <c r="F11" s="237" t="str">
        <f>IF(E11="✕","✕",IF(OR(組み合せ!L17="",組み合せ!L28=""),"",IF(組み合せ!L17&lt;組み合せ!L28,A11,"✕")))</f>
        <v>✕</v>
      </c>
      <c r="G11" s="237" t="str">
        <f>IF(F11="✕","✕",IF(OR(組み合せ!N28="",組み合せ!N50=""),"",IF(組み合せ!N28&gt;組み合せ!N50,A11,"✕")))</f>
        <v>✕</v>
      </c>
      <c r="H11" s="234" t="str">
        <f>IF(G11="✕","✕",IF(OR(組み合せ!O48="",組み合せ!Q48=""),"",IF(組み合せ!O48&gt;組み合せ!Q48,A11,"✕")))</f>
        <v>✕</v>
      </c>
    </row>
    <row r="12" spans="1:16" ht="37.5" customHeight="1" x14ac:dyDescent="0.25">
      <c r="A12" s="234">
        <v>11</v>
      </c>
      <c r="B12" s="235" t="s">
        <v>107</v>
      </c>
      <c r="D12" s="237">
        <f>IF(OR(組み合せ!H50="",組み合せ!H53=""),"",IF(組み合せ!H50&gt;組み合せ!H53,A12,"✕"))</f>
        <v>11</v>
      </c>
      <c r="E12" s="237" t="str">
        <f>IF(D12="✕","✕",IF(OR(組み合せ!J53="",組み合せ!J60=""),"",IF(組み合せ!J53&gt;組み合せ!J60,A12,"✕")))</f>
        <v>✕</v>
      </c>
      <c r="F12" s="238" t="str">
        <f>IF(E12="✕","✕",IF(OR(組み合せ!L60="",組み合せ!L72=""),"",IF(組み合せ!L60&gt;組み合せ!L72,A12,"✕")))</f>
        <v>✕</v>
      </c>
      <c r="G12" s="237" t="str">
        <f>IF(F12="✕","✕",IF(OR(組み合せ!N28="",組み合せ!N50=""),"",IF(組み合せ!N28&lt;組み合せ!N50,A12,"✕")))</f>
        <v>✕</v>
      </c>
      <c r="H12" s="234" t="str">
        <f>IF(G12="✕","✕",IF(OR(組み合せ!O48="",組み合せ!Q48=""),"",IF(組み合せ!O48&gt;組み合せ!Q48,A12,"✕")))</f>
        <v>✕</v>
      </c>
    </row>
    <row r="13" spans="1:16" ht="37.5" customHeight="1" x14ac:dyDescent="0.25">
      <c r="A13" s="234">
        <v>12</v>
      </c>
      <c r="B13" s="235" t="s">
        <v>108</v>
      </c>
      <c r="C13" s="238">
        <f>IF(OR(組み合せ!F54="",組み合せ!F56=""),"",IF(組み合せ!F54&gt;組み合せ!F56,A13,"✕"))</f>
        <v>12</v>
      </c>
      <c r="D13" s="237" t="str">
        <f>IF(C13="✕","✕",IF(OR(組み合せ!H50="",組み合せ!H53=""),"",IF(組み合せ!H50&lt;組み合せ!H53,A13,"✕")))</f>
        <v>✕</v>
      </c>
      <c r="E13" s="237" t="str">
        <f>IF(D13="✕","✕",IF(OR(組み合せ!J53="",組み合せ!J60=""),"",IF(組み合せ!J53&gt;組み合せ!J60,A13,"✕")))</f>
        <v>✕</v>
      </c>
      <c r="F13" s="238" t="str">
        <f>IF(E13="✕","✕",IF(OR(組み合せ!L60="",組み合せ!L72=""),"",IF(組み合せ!L60&gt;組み合せ!L72,A13,"✕")))</f>
        <v>✕</v>
      </c>
      <c r="G13" s="237" t="str">
        <f>IF(F13="✕","✕",IF(OR(組み合せ!N28="",組み合せ!N50=""),"",IF(組み合せ!N28&lt;組み合せ!N50,A13,"✕")))</f>
        <v>✕</v>
      </c>
      <c r="H13" s="234" t="str">
        <f>IF(G13="✕","✕",IF(OR(組み合せ!O48="",組み合せ!Q48=""),"",IF(組み合せ!O48&gt;組み合せ!Q48,A13,"✕")))</f>
        <v>✕</v>
      </c>
    </row>
    <row r="14" spans="1:16" ht="37.5" customHeight="1" x14ac:dyDescent="0.25">
      <c r="A14" s="234">
        <v>13</v>
      </c>
      <c r="B14" s="235" t="s">
        <v>109</v>
      </c>
      <c r="C14" s="238" t="str">
        <f>IF(OR(組み合せ!F54="",組み合せ!F56=""),"",IF(組み合せ!F54&lt;組み合せ!F56,A14,"✕"))</f>
        <v>✕</v>
      </c>
      <c r="D14" s="237" t="str">
        <f>IF(C14="✕","✕",IF(OR(組み合せ!H50="",組み合せ!H53=""),"",IF(組み合せ!H50&lt;組み合せ!H53,A14,"✕")))</f>
        <v>✕</v>
      </c>
      <c r="E14" s="237" t="str">
        <f>IF(D14="✕","✕",IF(OR(組み合せ!J53="",組み合せ!J60=""),"",IF(組み合せ!J53&gt;組み合せ!J60,A14,"✕")))</f>
        <v>✕</v>
      </c>
      <c r="F14" s="238" t="str">
        <f>IF(E14="✕","✕",IF(OR(組み合せ!L60="",組み合せ!L72=""),"",IF(組み合せ!L60&gt;組み合せ!L72,A14,"✕")))</f>
        <v>✕</v>
      </c>
      <c r="G14" s="237" t="str">
        <f>IF(F14="✕","✕",IF(OR(組み合せ!N28="",組み合せ!N50=""),"",IF(組み合せ!N28&lt;組み合せ!N50,A14,"✕")))</f>
        <v>✕</v>
      </c>
      <c r="H14" s="234" t="str">
        <f>IF(G14="✕","✕",IF(OR(組み合せ!O48="",組み合せ!Q48=""),"",IF(組み合せ!O48&gt;組み合せ!Q48,A14,"✕")))</f>
        <v>✕</v>
      </c>
    </row>
    <row r="15" spans="1:16" ht="37.5" customHeight="1" x14ac:dyDescent="0.25">
      <c r="A15" s="234">
        <v>14</v>
      </c>
      <c r="B15" s="235" t="s">
        <v>110</v>
      </c>
      <c r="C15" s="237">
        <f>IF(OR(組み合せ!F62="",組み合せ!F64=""),"",IF(組み合せ!F62&gt;組み合せ!F64,A15,"✕"))</f>
        <v>14</v>
      </c>
      <c r="D15" s="238">
        <f>IF(C15="✕","✕",IF(OR(組み合せ!H64="",組み合せ!H67=""),"",IF(組み合せ!H64&gt;組み合せ!H67,A15,"✕")))</f>
        <v>14</v>
      </c>
      <c r="E15" s="237">
        <f>IF(D15="✕","✕",IF(OR(組み合せ!J53="",組み合せ!J60=""),"",IF(組み合せ!J53&lt;組み合せ!J60,A15,"✕")))</f>
        <v>14</v>
      </c>
      <c r="F15" s="238" t="str">
        <f>IF(E15="✕","✕",IF(OR(組み合せ!L60="",組み合せ!L72=""),"",IF(組み合せ!L60&gt;組み合せ!L72,A15,"✕")))</f>
        <v/>
      </c>
      <c r="G15" s="237" t="str">
        <f>IF(F15="✕","✕",IF(OR(組み合せ!N28="",組み合せ!N50=""),"",IF(組み合せ!N28&lt;組み合せ!N50,A15,"✕")))</f>
        <v/>
      </c>
      <c r="H15" s="234" t="str">
        <f>IF(G15="✕","✕",IF(OR(組み合せ!O48="",組み合せ!Q48=""),"",IF(組み合せ!O48&gt;組み合せ!Q48,A15,"✕")))</f>
        <v/>
      </c>
    </row>
    <row r="16" spans="1:16" ht="37.5" customHeight="1" x14ac:dyDescent="0.25">
      <c r="A16" s="234">
        <v>15</v>
      </c>
      <c r="B16" s="235" t="s">
        <v>111</v>
      </c>
      <c r="C16" s="237" t="str">
        <f>IF(OR(組み合せ!F62="",組み合せ!F64=""),"",IF(組み合せ!F62&lt;組み合せ!F64,A16,"✕"))</f>
        <v>✕</v>
      </c>
      <c r="D16" s="238" t="str">
        <f>IF(C16="✕","✕",IF(OR(組み合せ!H64="",組み合せ!H67=""),"",IF(組み合せ!H64&gt;組み合せ!H67,A16,"✕")))</f>
        <v>✕</v>
      </c>
      <c r="E16" s="237" t="str">
        <f>IF(D16="✕","✕",IF(OR(組み合せ!J53="",組み合せ!J60=""),"",IF(組み合せ!J53&lt;組み合せ!J60,A16,"✕")))</f>
        <v>✕</v>
      </c>
      <c r="F16" s="238" t="str">
        <f>IF(E16="✕","✕",IF(OR(組み合せ!L60="",組み合せ!L72=""),"",IF(組み合せ!L60&gt;組み合せ!L72,A16,"✕")))</f>
        <v>✕</v>
      </c>
      <c r="G16" s="237" t="str">
        <f>IF(F16="✕","✕",IF(OR(組み合せ!N28="",組み合せ!N50=""),"",IF(組み合せ!N28&lt;組み合せ!N50,A16,"✕")))</f>
        <v>✕</v>
      </c>
      <c r="H16" s="234" t="str">
        <f>IF(G16="✕","✕",IF(OR(組み合せ!O48="",組み合せ!Q48=""),"",IF(組み合せ!O48&gt;組み合せ!Q48,A16,"✕")))</f>
        <v>✕</v>
      </c>
    </row>
    <row r="17" spans="1:8" ht="37.5" customHeight="1" x14ac:dyDescent="0.25">
      <c r="A17" s="234">
        <v>16</v>
      </c>
      <c r="B17" s="235" t="s">
        <v>112</v>
      </c>
      <c r="D17" s="238" t="str">
        <f>IF(OR(組み合せ!H64="",組み合せ!H67=""),"",IF(組み合せ!H64&lt;組み合せ!H67,A17,"✕"))</f>
        <v>✕</v>
      </c>
      <c r="E17" s="237" t="str">
        <f>IF(D17="✕","✕",IF(OR(組み合せ!J53="",組み合せ!J60=""),"",IF(組み合せ!J53&lt;組み合せ!J60,A17,"✕")))</f>
        <v>✕</v>
      </c>
      <c r="F17" s="238" t="str">
        <f>IF(E17="✕","✕",IF(OR(組み合せ!L60="",組み合せ!L72=""),"",IF(組み合せ!L60&gt;組み合せ!L72,A17,"✕")))</f>
        <v>✕</v>
      </c>
      <c r="G17" s="237" t="str">
        <f>IF(F17="✕","✕",IF(OR(組み合せ!N28="",組み合せ!N50=""),"",IF(組み合せ!N28&lt;組み合せ!N50,A17,"✕")))</f>
        <v>✕</v>
      </c>
      <c r="H17" s="234" t="str">
        <f>IF(G17="✕","✕",IF(OR(組み合せ!O48="",組み合せ!Q48=""),"",IF(組み合せ!O48&gt;組み合せ!Q48,A17,"✕")))</f>
        <v>✕</v>
      </c>
    </row>
    <row r="18" spans="1:8" ht="37.5" customHeight="1" x14ac:dyDescent="0.25">
      <c r="A18" s="234">
        <v>17</v>
      </c>
      <c r="B18" s="235" t="s">
        <v>113</v>
      </c>
      <c r="D18" s="237">
        <f>IF(OR(組み合せ!H74="",組み合せ!H77=""),"",IF(組み合せ!H74&gt;組み合せ!H77,A18,"✕"))</f>
        <v>17</v>
      </c>
      <c r="E18" s="238" t="str">
        <f>IF(D18="✕","✕",IF(OR(組み合せ!J77="",組み合せ!J82=""),"",IF(組み合せ!J77&gt;組み合せ!J82,A18,"✕")))</f>
        <v>✕</v>
      </c>
      <c r="F18" s="238" t="str">
        <f>IF(E18="✕","✕",IF(OR(組み合せ!L60="",組み合せ!L72=""),"",IF(組み合せ!L60&lt;組み合せ!L72,A18,"✕")))</f>
        <v>✕</v>
      </c>
      <c r="G18" s="237" t="str">
        <f>IF(F18="✕","✕",IF(OR(組み合せ!N28="",組み合せ!N50=""),"",IF(組み合せ!N28&lt;組み合せ!N50,A18,"✕")))</f>
        <v>✕</v>
      </c>
      <c r="H18" s="234" t="str">
        <f>IF(G18="✕","✕",IF(OR(組み合せ!O48="",組み合せ!Q48=""),"",IF(組み合せ!O48&gt;組み合せ!Q48,A18,"✕")))</f>
        <v>✕</v>
      </c>
    </row>
    <row r="19" spans="1:8" ht="37.5" customHeight="1" x14ac:dyDescent="0.25">
      <c r="A19" s="234">
        <v>18</v>
      </c>
      <c r="B19" s="235" t="s">
        <v>114</v>
      </c>
      <c r="C19" s="238">
        <f>IF(OR(組み合せ!F78="",組み合せ!F80=""),"",IF(組み合せ!F78&gt;組み合せ!F80,A19,"✕"))</f>
        <v>18</v>
      </c>
      <c r="D19" s="237" t="str">
        <f>IF(C19="✕","✕",IF(OR(組み合せ!H74="",組み合せ!H77=""),"",IF(組み合せ!H74&lt;組み合せ!H77,A19,"✕")))</f>
        <v>✕</v>
      </c>
      <c r="E19" s="238" t="str">
        <f>IF(D19="✕","✕",IF(OR(組み合せ!J77="",組み合せ!J82=""),"",IF(組み合せ!J77&gt;組み合せ!J82,A19,"✕")))</f>
        <v>✕</v>
      </c>
      <c r="F19" s="238" t="str">
        <f>IF(E19="✕","✕",IF(OR(組み合せ!L60="",組み合せ!L72=""),"",IF(組み合せ!L60&lt;組み合せ!L72,A19,"✕")))</f>
        <v>✕</v>
      </c>
      <c r="G19" s="237" t="str">
        <f>IF(F19="✕","✕",IF(OR(組み合せ!N28="",組み合せ!N50=""),"",IF(組み合せ!N28&lt;組み合せ!N50,A19,"✕")))</f>
        <v>✕</v>
      </c>
      <c r="H19" s="234" t="str">
        <f>IF(G19="✕","✕",IF(OR(組み合せ!O48="",組み合せ!Q48=""),"",IF(組み合せ!O48&gt;組み合せ!Q48,A19,"✕")))</f>
        <v>✕</v>
      </c>
    </row>
    <row r="20" spans="1:8" ht="37.5" customHeight="1" x14ac:dyDescent="0.25">
      <c r="A20" s="234">
        <v>19</v>
      </c>
      <c r="B20" s="235" t="s">
        <v>115</v>
      </c>
      <c r="C20" s="238" t="str">
        <f>IF(OR(組み合せ!F78="",組み合せ!F80=""),"",IF(組み合せ!F78&lt;組み合せ!F80,A20,"✕"))</f>
        <v>✕</v>
      </c>
      <c r="D20" s="237" t="str">
        <f>IF(C20="✕","✕",IF(OR(組み合せ!H74="",組み合せ!H77=""),"",IF(組み合せ!H74&lt;組み合せ!H77,A20,"✕")))</f>
        <v>✕</v>
      </c>
      <c r="E20" s="238" t="str">
        <f>IF(D20="✕","✕",IF(OR(組み合せ!J77="",組み合せ!J82=""),"",IF(組み合せ!J77&gt;組み合せ!J82,A20,"✕")))</f>
        <v>✕</v>
      </c>
      <c r="F20" s="238" t="str">
        <f>IF(E20="✕","✕",IF(OR(組み合せ!L60="",組み合せ!L72=""),"",IF(組み合せ!L60&lt;組み合せ!L72,A20,"✕")))</f>
        <v>✕</v>
      </c>
      <c r="G20" s="237" t="str">
        <f>IF(F20="✕","✕",IF(OR(組み合せ!N28="",組み合せ!N50=""),"",IF(組み合せ!N28&lt;組み合せ!N50,A20,"✕")))</f>
        <v>✕</v>
      </c>
      <c r="H20" s="234" t="str">
        <f>IF(G20="✕","✕",IF(OR(組み合せ!O48="",組み合せ!Q48=""),"",IF(組み合せ!O48&gt;組み合せ!Q48,A20,"✕")))</f>
        <v>✕</v>
      </c>
    </row>
    <row r="21" spans="1:8" ht="37.5" customHeight="1" x14ac:dyDescent="0.25">
      <c r="A21" s="234">
        <v>20</v>
      </c>
      <c r="B21" s="235" t="s">
        <v>116</v>
      </c>
      <c r="D21" s="238">
        <f>IF(OR(組み合せ!H86="",組み合せ!H88=""),"",IF(組み合せ!H86&gt;組み合せ!H88,A21,"✕"))</f>
        <v>20</v>
      </c>
      <c r="E21" s="238">
        <f>IF(D21="✕","✕",IF(OR(組み合せ!J77="",組み合せ!J82=""),"",IF(組み合せ!J77&lt;組み合せ!J82,A21,"✕")))</f>
        <v>20</v>
      </c>
      <c r="F21" s="238" t="str">
        <f>IF(E21="✕","✕",IF(OR(組み合せ!L60="",組み合せ!L72=""),"",IF(組み合せ!L60&lt;組み合せ!L72,A21,"✕")))</f>
        <v/>
      </c>
      <c r="G21" s="237" t="str">
        <f>IF(F21="✕","✕",IF(OR(組み合せ!N28="",組み合せ!N50=""),"",IF(組み合せ!N28&lt;組み合せ!N50,A21,"✕")))</f>
        <v/>
      </c>
      <c r="H21" s="234" t="str">
        <f>IF(G21="✕","✕",IF(OR(組み合せ!O48="",組み合せ!Q48=""),"",IF(組み合せ!O48&gt;組み合せ!Q48,A21,"✕")))</f>
        <v/>
      </c>
    </row>
    <row r="22" spans="1:8" ht="37.5" customHeight="1" x14ac:dyDescent="0.25">
      <c r="A22" s="234">
        <v>21</v>
      </c>
      <c r="B22" s="235" t="s">
        <v>117</v>
      </c>
      <c r="D22" s="238" t="str">
        <f>IF(OR(組み合せ!H86="",組み合せ!H88=""),"",IF(組み合せ!H86&lt;組み合せ!H88,A22,"✕"))</f>
        <v>✕</v>
      </c>
      <c r="E22" s="238" t="str">
        <f>IF(D22="✕","✕",IF(OR(組み合せ!J77="",組み合せ!J82=""),"",IF(組み合せ!J77&lt;組み合せ!J82,A22,"✕")))</f>
        <v>✕</v>
      </c>
      <c r="F22" s="238" t="str">
        <f>IF(E22="✕","✕",IF(OR(組み合せ!L60="",組み合せ!L72=""),"",IF(組み合せ!L60&lt;組み合せ!L72,A22,"✕")))</f>
        <v>✕</v>
      </c>
      <c r="G22" s="237" t="str">
        <f>IF(F22="✕","✕",IF(OR(組み合せ!N28="",組み合せ!N50=""),"",IF(組み合せ!N28&lt;組み合せ!N50,A22,"✕")))</f>
        <v>✕</v>
      </c>
      <c r="H22" s="234" t="str">
        <f>IF(G22="✕","✕",IF(OR(組み合せ!O48="",組み合せ!Q48=""),"",IF(組み合せ!O48&gt;組み合せ!Q48,A22,"✕")))</f>
        <v>✕</v>
      </c>
    </row>
    <row r="23" spans="1:8" ht="37.5" customHeight="1" x14ac:dyDescent="0.25">
      <c r="A23" s="234">
        <v>22</v>
      </c>
      <c r="B23" s="235" t="s">
        <v>121</v>
      </c>
      <c r="D23" s="237" t="str">
        <f>IF(OR(組み合せ!Y10="",組み合せ!Y12=""),"",IF(組み合せ!Y10&gt;組み合せ!Y12,A23,"✕"))</f>
        <v>✕</v>
      </c>
      <c r="E23" s="237" t="str">
        <f>IF(D23="✕","✕",IF(OR(組み合せ!W12="",組み合せ!W17=""),"",IF(組み合せ!W12&gt;組み合せ!W17,A23,"✕")))</f>
        <v>✕</v>
      </c>
      <c r="F23" s="237" t="str">
        <f>IF(E23="✕","✕",IF(OR(組み合せ!U17="",組み合せ!U28=""),"",IF(組み合せ!U17&gt;組み合せ!U28,A23,"✕")))</f>
        <v>✕</v>
      </c>
      <c r="G23" s="238" t="str">
        <f>IF(F23="✕","✕",IF(OR(組み合せ!S28="",組み合せ!S50=""),"",IF(組み合せ!S28&gt;組み合せ!S50,A23,"✕")))</f>
        <v>✕</v>
      </c>
      <c r="H23" s="234" t="str">
        <f>IF(G23="✕","✕",IF(OR(組み合せ!O48="",組み合せ!Q48=""),"",IF(組み合せ!O48&lt;組み合せ!Q48,A23,"✕")))</f>
        <v>✕</v>
      </c>
    </row>
    <row r="24" spans="1:8" ht="37.5" customHeight="1" x14ac:dyDescent="0.25">
      <c r="A24" s="234">
        <v>23</v>
      </c>
      <c r="B24" s="235" t="s">
        <v>122</v>
      </c>
      <c r="D24" s="237">
        <f>IF(OR(組み合せ!Y10="",組み合せ!Y12=""),"",IF(組み合せ!Y10&lt;組み合せ!Y12,A24,"✕"))</f>
        <v>23</v>
      </c>
      <c r="E24" s="237">
        <f>IF(D24="✕","✕",IF(OR(組み合せ!W12="",組み合せ!W17=""),"",IF(組み合せ!W12&gt;組み合せ!W17,A24,"✕")))</f>
        <v>23</v>
      </c>
      <c r="F24" s="237" t="str">
        <f>IF(E24="✕","✕",IF(OR(組み合せ!U17="",組み合せ!U28=""),"",IF(組み合せ!U17&gt;組み合せ!U28,A24,"✕")))</f>
        <v/>
      </c>
      <c r="G24" s="238" t="str">
        <f>IF(F24="✕","✕",IF(OR(組み合せ!S28="",組み合せ!S50=""),"",IF(組み合せ!S28&gt;組み合せ!S50,A24,"✕")))</f>
        <v/>
      </c>
      <c r="H24" s="234" t="str">
        <f>IF(G24="✕","✕",IF(OR(組み合せ!O48="",組み合せ!Q48=""),"",IF(組み合せ!O48&lt;組み合せ!Q48,A24,"✕")))</f>
        <v/>
      </c>
    </row>
    <row r="25" spans="1:8" ht="37.5" customHeight="1" x14ac:dyDescent="0.25">
      <c r="A25" s="234">
        <v>24</v>
      </c>
      <c r="B25" s="235" t="s">
        <v>123</v>
      </c>
      <c r="C25" s="237">
        <f>IF(OR(組み合せ!AA18="",組み合せ!AA20=""),"",IF(組み合せ!AA18&gt;組み合せ!AA20,A25,"✕"))</f>
        <v>24</v>
      </c>
      <c r="D25" s="238">
        <f>IF(C25="✕","✕",IF(OR(組み合せ!Y20="",組み合せ!Y23=""),"",IF(組み合せ!Y20&gt;組み合せ!Y23,A25,"✕")))</f>
        <v>24</v>
      </c>
      <c r="E25" s="237" t="str">
        <f>IF(D25="✕","✕",IF(OR(組み合せ!W12="",組み合せ!W17=""),"",IF(組み合せ!W12&lt;組み合せ!W17,A25,"✕")))</f>
        <v>✕</v>
      </c>
      <c r="F25" s="237" t="str">
        <f>IF(E25="✕","✕",IF(OR(組み合せ!U17="",組み合せ!U28=""),"",IF(組み合せ!U17&gt;組み合せ!U28,A25,"✕")))</f>
        <v>✕</v>
      </c>
      <c r="G25" s="238" t="str">
        <f>IF(F25="✕","✕",IF(OR(組み合せ!S28="",組み合せ!S50=""),"",IF(組み合せ!S28&gt;組み合せ!S50,A25,"✕")))</f>
        <v>✕</v>
      </c>
      <c r="H25" s="234" t="str">
        <f>IF(G25="✕","✕",IF(OR(組み合せ!O48="",組み合せ!Q48=""),"",IF(組み合せ!O48&lt;組み合せ!Q48,A25,"✕")))</f>
        <v>✕</v>
      </c>
    </row>
    <row r="26" spans="1:8" ht="37.5" customHeight="1" x14ac:dyDescent="0.25">
      <c r="A26" s="234">
        <v>25</v>
      </c>
      <c r="B26" s="235" t="s">
        <v>124</v>
      </c>
      <c r="C26" s="237" t="str">
        <f>IF(OR(組み合せ!AA18="",組み合せ!AA20=""),"",IF(組み合せ!AA18&lt;組み合せ!AA20,A26,"✕"))</f>
        <v>✕</v>
      </c>
      <c r="D26" s="238" t="str">
        <f>IF(C26="✕","✕",IF(OR(組み合せ!Y20="",組み合せ!Y23=""),"",IF(組み合せ!Y20&gt;組み合せ!Y23,A26,"✕")))</f>
        <v>✕</v>
      </c>
      <c r="E26" s="237" t="str">
        <f>IF(D26="✕","✕",IF(OR(組み合せ!W12="",組み合せ!W17=""),"",IF(組み合せ!W12&lt;組み合せ!W17,A26,"✕")))</f>
        <v>✕</v>
      </c>
      <c r="F26" s="237" t="str">
        <f>IF(E26="✕","✕",IF(OR(組み合せ!U17="",組み合せ!U28=""),"",IF(組み合せ!U17&gt;組み合せ!U28,A26,"✕")))</f>
        <v>✕</v>
      </c>
      <c r="G26" s="238" t="str">
        <f>IF(F26="✕","✕",IF(OR(組み合せ!S28="",組み合せ!S50=""),"",IF(組み合せ!S28&gt;組み合せ!S50,A26,"✕")))</f>
        <v>✕</v>
      </c>
      <c r="H26" s="234" t="str">
        <f>IF(G26="✕","✕",IF(OR(組み合せ!O48="",組み合せ!Q48=""),"",IF(組み合せ!O48&lt;組み合せ!Q48,A26,"✕")))</f>
        <v>✕</v>
      </c>
    </row>
    <row r="27" spans="1:8" ht="37.5" customHeight="1" x14ac:dyDescent="0.25">
      <c r="A27" s="234">
        <v>26</v>
      </c>
      <c r="B27" s="235" t="s">
        <v>118</v>
      </c>
      <c r="D27" s="238" t="str">
        <f>IF(OR(組み合せ!Y20="",組み合せ!Y23=""),"",IF(組み合せ!Y20&lt;組み合せ!Y23,A27,"✕"))</f>
        <v>✕</v>
      </c>
      <c r="E27" s="237" t="str">
        <f>IF(D27="✕","✕",IF(OR(組み合せ!W12="",組み合せ!W17=""),"",IF(組み合せ!W12&lt;組み合せ!W17,A27,"✕")))</f>
        <v>✕</v>
      </c>
      <c r="F27" s="237" t="str">
        <f>IF(E27="✕","✕",IF(OR(組み合せ!U17="",組み合せ!U28=""),"",IF(組み合せ!U17&gt;組み合せ!U28,A27,"✕")))</f>
        <v>✕</v>
      </c>
      <c r="G27" s="238" t="str">
        <f>IF(F27="✕","✕",IF(OR(組み合せ!S28="",組み合せ!S50=""),"",IF(組み合せ!S28&gt;組み合せ!S50,A27,"✕")))</f>
        <v>✕</v>
      </c>
      <c r="H27" s="234" t="str">
        <f>IF(G27="✕","✕",IF(OR(組み合せ!O48="",組み合せ!Q48=""),"",IF(組み合せ!O48&lt;組み合せ!Q48,A27,"✕")))</f>
        <v>✕</v>
      </c>
    </row>
    <row r="28" spans="1:8" ht="37.5" customHeight="1" x14ac:dyDescent="0.25">
      <c r="A28" s="234">
        <v>27</v>
      </c>
      <c r="B28" s="235" t="s">
        <v>119</v>
      </c>
      <c r="D28" s="237">
        <f>IF(OR(組み合せ!Y30="",組み合せ!Y33=""),"",IF(組み合せ!Y30&gt;組み合せ!Y33,A28,"✕"))</f>
        <v>27</v>
      </c>
      <c r="E28" s="238">
        <f>IF(D28="✕","✕",IF(OR(組み合せ!W33="",組み合せ!W40=""),"",IF(組み合せ!W33&gt;組み合せ!W40,A28,"✕")))</f>
        <v>27</v>
      </c>
      <c r="F28" s="237" t="str">
        <f>IF(E28="✕","✕",IF(OR(組み合せ!U17="",組み合せ!U28=""),"",IF(組み合せ!U17&lt;組み合せ!U28,A28,"✕")))</f>
        <v/>
      </c>
      <c r="G28" s="238" t="str">
        <f>IF(F28="✕","✕",IF(OR(組み合せ!S28="",組み合せ!S50=""),"",IF(組み合せ!S28&gt;組み合せ!S50,A28,"✕")))</f>
        <v/>
      </c>
      <c r="H28" s="234" t="str">
        <f>IF(G28="✕","✕",IF(OR(組み合せ!O48="",組み合せ!Q48=""),"",IF(組み合せ!O48&lt;組み合せ!Q48,A28,"✕")))</f>
        <v/>
      </c>
    </row>
    <row r="29" spans="1:8" ht="37.5" customHeight="1" x14ac:dyDescent="0.25">
      <c r="A29" s="234">
        <v>28</v>
      </c>
      <c r="B29" s="235" t="s">
        <v>120</v>
      </c>
      <c r="C29" s="238">
        <f>IF(OR(組み合せ!AA34="",組み合せ!AA36=""),"",IF(組み合せ!AA34&gt;組み合せ!AA36,A29,"✕"))</f>
        <v>28</v>
      </c>
      <c r="D29" s="237" t="str">
        <f>IF(C29="✕","✕",IF(OR(組み合せ!Y30="",組み合せ!Y33=""),"",IF(組み合せ!Y30&lt;組み合せ!Y33,A29,"✕")))</f>
        <v>✕</v>
      </c>
      <c r="E29" s="238" t="str">
        <f>IF(D29="✕","✕",IF(OR(組み合せ!W33="",組み合せ!W40=""),"",IF(組み合せ!W33&gt;組み合せ!W40,A29,"✕")))</f>
        <v>✕</v>
      </c>
      <c r="F29" s="237" t="str">
        <f>IF(E29="✕","✕",IF(OR(組み合せ!U17="",組み合せ!U28=""),"",IF(組み合せ!U17&lt;組み合せ!U28,A29,"✕")))</f>
        <v>✕</v>
      </c>
      <c r="G29" s="238" t="str">
        <f>IF(F29="✕","✕",IF(OR(組み合せ!S28="",組み合せ!S50=""),"",IF(組み合せ!S28&gt;組み合せ!S50,A29,"✕")))</f>
        <v>✕</v>
      </c>
      <c r="H29" s="234" t="str">
        <f>IF(G29="✕","✕",IF(OR(組み合せ!O48="",組み合せ!Q48=""),"",IF(組み合せ!O48&lt;組み合せ!Q48,A29,"✕")))</f>
        <v>✕</v>
      </c>
    </row>
    <row r="30" spans="1:8" ht="37.5" customHeight="1" x14ac:dyDescent="0.25">
      <c r="A30" s="234">
        <v>29</v>
      </c>
      <c r="B30" s="235" t="s">
        <v>125</v>
      </c>
      <c r="C30" s="238" t="str">
        <f>IF(OR(組み合せ!AA34="",組み合せ!AA36=""),"",IF(組み合せ!AA34&lt;組み合せ!AA36,A30,"✕"))</f>
        <v>✕</v>
      </c>
      <c r="D30" s="237" t="str">
        <f>IF(C30="✕","✕",IF(OR(組み合せ!Y30="",組み合せ!Y33=""),"",IF(組み合せ!Y30&lt;組み合せ!Y33,A30,"✕")))</f>
        <v>✕</v>
      </c>
      <c r="E30" s="238" t="str">
        <f>IF(D30="✕","✕",IF(OR(組み合せ!W33="",組み合せ!W40=""),"",IF(組み合せ!W33&gt;組み合せ!W40,A30,"✕")))</f>
        <v>✕</v>
      </c>
      <c r="F30" s="237" t="str">
        <f>IF(E30="✕","✕",IF(OR(組み合せ!U17="",組み合せ!U28=""),"",IF(組み合せ!U17&lt;組み合せ!U28,A30,"✕")))</f>
        <v>✕</v>
      </c>
      <c r="G30" s="238" t="str">
        <f>IF(F30="✕","✕",IF(OR(組み合せ!S28="",組み合せ!S50=""),"",IF(組み合せ!S28&gt;組み合せ!S50,A30,"✕")))</f>
        <v>✕</v>
      </c>
      <c r="H30" s="234" t="str">
        <f>IF(G30="✕","✕",IF(OR(組み合せ!O48="",組み合せ!Q48=""),"",IF(組み合せ!O48&lt;組み合せ!Q48,A30,"✕")))</f>
        <v>✕</v>
      </c>
    </row>
    <row r="31" spans="1:8" ht="37.5" customHeight="1" x14ac:dyDescent="0.25">
      <c r="A31" s="234">
        <v>30</v>
      </c>
      <c r="B31" s="235" t="s">
        <v>126</v>
      </c>
      <c r="C31" s="237">
        <f>IF(OR(組み合せ!AA42="",組み合せ!AA44=""),"",IF(組み合せ!AA42&gt;組み合せ!AA44,A31,"✕"))</f>
        <v>30</v>
      </c>
      <c r="D31" s="238">
        <f>IF(C31="✕","✕",IF(OR(組み合せ!Y44="",組み合せ!Y47=""),"",IF(組み合せ!Y44&gt;組み合せ!Y47,A31,"✕")))</f>
        <v>30</v>
      </c>
      <c r="E31" s="238" t="str">
        <f>IF(D31="✕","✕",IF(OR(組み合せ!W33="",組み合せ!W40=""),"",IF(組み合せ!W33&lt;組み合せ!W40,A31,"✕")))</f>
        <v>✕</v>
      </c>
      <c r="F31" s="237" t="str">
        <f>IF(E31="✕","✕",IF(OR(組み合せ!U17="",組み合せ!U28=""),"",IF(組み合せ!U17&lt;組み合せ!U28,A31,"✕")))</f>
        <v>✕</v>
      </c>
      <c r="G31" s="238" t="str">
        <f>IF(F31="✕","✕",IF(OR(組み合せ!S28="",組み合せ!S50=""),"",IF(組み合せ!S28&gt;組み合せ!S50,A31,"✕")))</f>
        <v>✕</v>
      </c>
      <c r="H31" s="234" t="str">
        <f>IF(G31="✕","✕",IF(OR(組み合せ!O48="",組み合せ!Q48=""),"",IF(組み合せ!O48&lt;組み合せ!Q48,A31,"✕")))</f>
        <v>✕</v>
      </c>
    </row>
    <row r="32" spans="1:8" ht="37.5" customHeight="1" x14ac:dyDescent="0.25">
      <c r="A32" s="234">
        <v>31</v>
      </c>
      <c r="B32" s="235" t="s">
        <v>127</v>
      </c>
      <c r="C32" s="237" t="str">
        <f>IF(OR(組み合せ!AA42="",組み合せ!AA44=""),"",IF(組み合せ!AA42&lt;組み合せ!AA44,A32,"✕"))</f>
        <v>✕</v>
      </c>
      <c r="D32" s="238" t="str">
        <f>IF(C32="✕","✕",IF(OR(組み合せ!Y44="",組み合せ!Y47=""),"",IF(組み合せ!Y44&gt;組み合せ!Y47,A32,"✕")))</f>
        <v>✕</v>
      </c>
      <c r="E32" s="238" t="str">
        <f>IF(D32="✕","✕",IF(OR(組み合せ!W33="",組み合せ!W40=""),"",IF(組み合せ!W33&lt;組み合せ!W40,A32,"✕")))</f>
        <v>✕</v>
      </c>
      <c r="F32" s="237" t="str">
        <f>IF(E32="✕","✕",IF(OR(組み合せ!U17="",組み合せ!U28=""),"",IF(組み合せ!U17&lt;組み合せ!U28,A32,"✕")))</f>
        <v>✕</v>
      </c>
      <c r="G32" s="238" t="str">
        <f>IF(F32="✕","✕",IF(OR(組み合せ!S28="",組み合せ!S50=""),"",IF(組み合せ!S28&gt;組み合せ!S50,A32,"✕")))</f>
        <v>✕</v>
      </c>
      <c r="H32" s="234" t="str">
        <f>IF(G32="✕","✕",IF(OR(組み合せ!O48="",組み合せ!Q48=""),"",IF(組み合せ!O48&lt;組み合せ!Q48,A32,"✕")))</f>
        <v>✕</v>
      </c>
    </row>
    <row r="33" spans="1:8" ht="37.5" customHeight="1" x14ac:dyDescent="0.25">
      <c r="A33" s="234">
        <v>32</v>
      </c>
      <c r="B33" s="235" t="s">
        <v>128</v>
      </c>
      <c r="D33" s="238" t="str">
        <f>IF(OR(組み合せ!Y44="",組み合せ!Y47=""),"",IF(組み合せ!Y44&lt;組み合せ!Y47,A33,"✕"))</f>
        <v>✕</v>
      </c>
      <c r="E33" s="238" t="str">
        <f>IF(D33="✕","✕",IF(OR(組み合せ!W33="",組み合せ!W40=""),"",IF(組み合せ!W33&lt;組み合せ!W40,A33,"✕")))</f>
        <v>✕</v>
      </c>
      <c r="F33" s="237" t="str">
        <f>IF(E33="✕","✕",IF(OR(組み合せ!U17="",組み合せ!U28=""),"",IF(組み合せ!U17&lt;組み合せ!U28,A33,"✕")))</f>
        <v>✕</v>
      </c>
      <c r="G33" s="238" t="str">
        <f>IF(F33="✕","✕",IF(OR(組み合せ!S28="",組み合せ!S50=""),"",IF(組み合せ!S28&gt;組み合せ!S50,A33,"✕")))</f>
        <v>✕</v>
      </c>
      <c r="H33" s="234" t="str">
        <f>IF(G33="✕","✕",IF(OR(組み合せ!O48="",組み合せ!Q48=""),"",IF(組み合せ!O48&lt;組み合せ!Q48,A33,"✕")))</f>
        <v>✕</v>
      </c>
    </row>
    <row r="34" spans="1:8" ht="37.5" customHeight="1" x14ac:dyDescent="0.25">
      <c r="A34" s="234">
        <v>33</v>
      </c>
      <c r="B34" s="235" t="s">
        <v>129</v>
      </c>
      <c r="D34" s="237" t="str">
        <f>IF(OR(組み合せ!Y54="",組み合せ!Y56=""),"",IF(組み合せ!Y54&gt;組み合せ!Y56,A34,"✕"))</f>
        <v>✕</v>
      </c>
      <c r="E34" s="237" t="str">
        <f>IF(D34="✕","✕",IF(OR(組み合せ!W56="",組み合せ!W62=""),"",IF(組み合せ!W56&gt;組み合せ!W62,A34,"✕")))</f>
        <v>✕</v>
      </c>
      <c r="F34" s="238" t="str">
        <f>IF(E34="✕","✕",IF(OR(組み合せ!U62="",組み合せ!U72=""),"",IF(組み合せ!U62&gt;組み合せ!U72,A34,"✕")))</f>
        <v>✕</v>
      </c>
      <c r="G34" s="238" t="str">
        <f>IF(F34="✕","✕",IF(OR(組み合せ!S28="",組み合せ!S50=""),"",IF(組み合せ!S28&lt;組み合せ!S50,A34,"✕")))</f>
        <v>✕</v>
      </c>
      <c r="H34" s="234" t="str">
        <f>IF(G34="✕","✕",IF(OR(組み合せ!O48="",組み合せ!Q48=""),"",IF(組み合せ!O48&lt;組み合せ!Q48,A34,"✕")))</f>
        <v>✕</v>
      </c>
    </row>
    <row r="35" spans="1:8" ht="37.5" customHeight="1" x14ac:dyDescent="0.25">
      <c r="A35" s="234">
        <v>34</v>
      </c>
      <c r="B35" s="235" t="s">
        <v>130</v>
      </c>
      <c r="D35" s="237">
        <f>IF(OR(組み合せ!Y54="",組み合せ!Y56=""),"",IF(組み合せ!Y54&lt;組み合せ!Y56,A35,"✕"))</f>
        <v>34</v>
      </c>
      <c r="E35" s="237">
        <f>IF(D35="✕","✕",IF(OR(組み合せ!W56="",組み合せ!W62=""),"",IF(組み合せ!W56&gt;組み合せ!W62,A35,"✕")))</f>
        <v>34</v>
      </c>
      <c r="F35" s="238" t="str">
        <f>IF(E35="✕","✕",IF(OR(組み合せ!U62="",組み合せ!U72=""),"",IF(組み合せ!U62&gt;組み合せ!U72,A35,"✕")))</f>
        <v/>
      </c>
      <c r="G35" s="238" t="str">
        <f>IF(F35="✕","✕",IF(OR(組み合せ!S28="",組み合せ!S50=""),"",IF(組み合せ!S28&lt;組み合せ!S50,A35,"✕")))</f>
        <v/>
      </c>
      <c r="H35" s="234" t="str">
        <f>IF(G35="✕","✕",IF(OR(組み合せ!O48="",組み合せ!Q48=""),"",IF(組み合せ!O48&lt;組み合せ!Q48,A35,"✕")))</f>
        <v/>
      </c>
    </row>
    <row r="36" spans="1:8" ht="37.5" customHeight="1" x14ac:dyDescent="0.25">
      <c r="A36" s="234">
        <v>35</v>
      </c>
      <c r="B36" s="235" t="s">
        <v>131</v>
      </c>
      <c r="C36" s="237" t="str">
        <f>IF(OR(組み合せ!AA62="",組み合せ!AA64=""),"",IF(組み合せ!AA62&gt;組み合せ!AA64,A36,"✕"))</f>
        <v>✕</v>
      </c>
      <c r="D36" s="238" t="str">
        <f>IF(C36="✕","✕",IF(OR(組み合せ!Y64="",組み合せ!Y67=""),"",IF(組み合せ!Y64&gt;組み合せ!Y67,A36,"✕")))</f>
        <v>✕</v>
      </c>
      <c r="E36" s="237" t="str">
        <f>IF(D36="✕","✕",IF(OR(組み合せ!W56="",組み合せ!W62=""),"",IF(組み合せ!W56&lt;組み合せ!W62,A36,"✕")))</f>
        <v>✕</v>
      </c>
      <c r="F36" s="238" t="str">
        <f>IF(E36="✕","✕",IF(OR(組み合せ!U62="",組み合せ!U72=""),"",IF(組み合せ!U62&gt;組み合せ!U72,A36,"✕")))</f>
        <v>✕</v>
      </c>
      <c r="G36" s="238" t="str">
        <f>IF(F36="✕","✕",IF(OR(組み合せ!S28="",組み合せ!S50=""),"",IF(組み合せ!S28&lt;組み合せ!S50,A36,"✕")))</f>
        <v>✕</v>
      </c>
      <c r="H36" s="234" t="str">
        <f>IF(G36="✕","✕",IF(OR(組み合せ!O48="",組み合せ!Q48=""),"",IF(組み合せ!O48&lt;組み合せ!Q48,A36,"✕")))</f>
        <v>✕</v>
      </c>
    </row>
    <row r="37" spans="1:8" ht="37.5" customHeight="1" x14ac:dyDescent="0.25">
      <c r="A37" s="234">
        <v>36</v>
      </c>
      <c r="B37" s="235" t="s">
        <v>132</v>
      </c>
      <c r="C37" s="237">
        <f>IF(OR(組み合せ!AA62="",組み合せ!AA64=""),"",IF(組み合せ!AA62&lt;組み合せ!AA64,A37,"✕"))</f>
        <v>36</v>
      </c>
      <c r="D37" s="238">
        <f>IF(C37="✕","✕",IF(OR(組み合せ!Y64="",組み合せ!Y67=""),"",IF(組み合せ!Y64&gt;組み合せ!Y67,A37,"✕")))</f>
        <v>36</v>
      </c>
      <c r="E37" s="237" t="str">
        <f>IF(D37="✕","✕",IF(OR(組み合せ!W56="",組み合せ!W62=""),"",IF(組み合せ!W56&lt;組み合せ!W62,A37,"✕")))</f>
        <v>✕</v>
      </c>
      <c r="F37" s="238" t="str">
        <f>IF(E37="✕","✕",IF(OR(組み合せ!U62="",組み合せ!U72=""),"",IF(組み合せ!U62&gt;組み合せ!U72,A37,"✕")))</f>
        <v>✕</v>
      </c>
      <c r="G37" s="238" t="str">
        <f>IF(F37="✕","✕",IF(OR(組み合せ!S28="",組み合せ!S50=""),"",IF(組み合せ!S28&lt;組み合せ!S50,A37,"✕")))</f>
        <v>✕</v>
      </c>
      <c r="H37" s="234" t="str">
        <f>IF(G37="✕","✕",IF(OR(組み合せ!O48="",組み合せ!Q48=""),"",IF(組み合せ!O48&lt;組み合せ!Q48,A37,"✕")))</f>
        <v>✕</v>
      </c>
    </row>
    <row r="38" spans="1:8" ht="37.5" customHeight="1" x14ac:dyDescent="0.25">
      <c r="A38" s="234">
        <v>37</v>
      </c>
      <c r="B38" s="235" t="s">
        <v>133</v>
      </c>
      <c r="D38" s="238" t="str">
        <f>IF(OR(組み合せ!Y64="",組み合せ!Y67=""),"",IF(組み合せ!Y64&lt;組み合せ!Y67,A38,"✕"))</f>
        <v>✕</v>
      </c>
      <c r="E38" s="237" t="str">
        <f>IF(D38="✕","✕",IF(OR(組み合せ!W56="",組み合せ!W62=""),"",IF(組み合せ!W56&lt;組み合せ!W62,A38,"✕")))</f>
        <v>✕</v>
      </c>
      <c r="F38" s="238" t="str">
        <f>IF(E38="✕","✕",IF(OR(組み合せ!U62="",組み合せ!U72=""),"",IF(組み合せ!U62&gt;組み合せ!U72,A38,"✕")))</f>
        <v>✕</v>
      </c>
      <c r="G38" s="238" t="str">
        <f>IF(F38="✕","✕",IF(OR(組み合せ!S28="",組み合せ!S50=""),"",IF(組み合せ!S28&lt;組み合せ!S50,A38,"✕")))</f>
        <v>✕</v>
      </c>
      <c r="H38" s="234" t="str">
        <f>IF(G38="✕","✕",IF(OR(組み合せ!O48="",組み合せ!Q48=""),"",IF(組み合せ!O48&lt;組み合せ!Q48,A38,"✕")))</f>
        <v>✕</v>
      </c>
    </row>
    <row r="39" spans="1:8" ht="37.5" customHeight="1" x14ac:dyDescent="0.25">
      <c r="A39" s="234">
        <v>38</v>
      </c>
      <c r="B39" s="235" t="s">
        <v>134</v>
      </c>
      <c r="D39" s="237" t="str">
        <f>IF(OR(組み合せ!Y74="",組み合せ!Y77=""),"",IF(組み合せ!Y74&gt;組み合せ!Y77,A39,"✕"))</f>
        <v>✕</v>
      </c>
      <c r="E39" s="238" t="str">
        <f>IF(D39="✕","✕",IF(OR(組み合せ!W77="",組み合せ!W82=""),"",IF(組み合せ!W77&gt;組み合せ!W82,A39,"✕")))</f>
        <v>✕</v>
      </c>
      <c r="F39" s="238" t="str">
        <f>IF(E39="✕","✕",IF(OR(組み合せ!U62="",組み合せ!U72=""),"",IF(組み合せ!U62&lt;組み合せ!U72,A39,"✕")))</f>
        <v>✕</v>
      </c>
      <c r="G39" s="238" t="str">
        <f>IF(F39="✕","✕",IF(OR(組み合せ!S28="",組み合せ!S50=""),"",IF(組み合せ!S28&lt;組み合せ!S50,A39,"✕")))</f>
        <v>✕</v>
      </c>
      <c r="H39" s="234" t="str">
        <f>IF(G39="✕","✕",IF(OR(組み合せ!O48="",組み合せ!Q48=""),"",IF(組み合せ!O48&lt;組み合せ!Q48,A39,"✕")))</f>
        <v>✕</v>
      </c>
    </row>
    <row r="40" spans="1:8" ht="37.5" customHeight="1" x14ac:dyDescent="0.25">
      <c r="A40" s="234">
        <v>39</v>
      </c>
      <c r="B40" s="235" t="s">
        <v>135</v>
      </c>
      <c r="C40" s="238">
        <f>IF(OR(組み合せ!AA78="",組み合せ!AA80=""),"",IF(組み合せ!AA78&gt;組み合せ!AA80,A40,"✕"))</f>
        <v>39</v>
      </c>
      <c r="D40" s="237">
        <f>IF(C40="✕","✕",IF(OR(組み合せ!Y74="",組み合せ!Y77=""),"",IF(組み合せ!Y74&lt;組み合せ!Y77,A40,"✕")))</f>
        <v>39</v>
      </c>
      <c r="E40" s="238" t="str">
        <f>IF(D40="✕","✕",IF(OR(組み合せ!W77="",組み合せ!W82=""),"",IF(組み合せ!W77&gt;組み合せ!W82,A40,"✕")))</f>
        <v>✕</v>
      </c>
      <c r="F40" s="238" t="str">
        <f>IF(E40="✕","✕",IF(OR(組み合せ!U62="",組み合せ!U72=""),"",IF(組み合せ!U62&lt;組み合せ!U72,A40,"✕")))</f>
        <v>✕</v>
      </c>
      <c r="G40" s="238" t="str">
        <f>IF(F40="✕","✕",IF(OR(組み合せ!S28="",組み合せ!S50=""),"",IF(組み合せ!S28&lt;組み合せ!S50,A40,"✕")))</f>
        <v>✕</v>
      </c>
      <c r="H40" s="234" t="str">
        <f>IF(G40="✕","✕",IF(OR(組み合せ!O48="",組み合せ!Q48=""),"",IF(組み合せ!O48&lt;組み合せ!Q48,A40,"✕")))</f>
        <v>✕</v>
      </c>
    </row>
    <row r="41" spans="1:8" ht="37.5" customHeight="1" x14ac:dyDescent="0.25">
      <c r="A41" s="234">
        <v>40</v>
      </c>
      <c r="B41" s="235" t="s">
        <v>136</v>
      </c>
      <c r="C41" s="238" t="str">
        <f>IF(OR(組み合せ!AA78="",組み合せ!AA80=""),"",IF(組み合せ!AA78&lt;組み合せ!AA80,A41,"✕"))</f>
        <v>✕</v>
      </c>
      <c r="D41" s="237" t="str">
        <f>IF(C41="✕","✕",IF(OR(組み合せ!Y74="",組み合せ!Y77=""),"",IF(組み合せ!Y74&lt;組み合せ!Y77,A41,"✕")))</f>
        <v>✕</v>
      </c>
      <c r="E41" s="238" t="str">
        <f>IF(D41="✕","✕",IF(OR(組み合せ!W77="",組み合せ!W82=""),"",IF(組み合せ!W77&gt;組み合せ!W82,A41,"✕")))</f>
        <v>✕</v>
      </c>
      <c r="F41" s="238" t="str">
        <f>IF(E41="✕","✕",IF(OR(組み合せ!U62="",組み合せ!U72=""),"",IF(組み合せ!U62&lt;組み合せ!U72,A41,"✕")))</f>
        <v>✕</v>
      </c>
      <c r="G41" s="238" t="str">
        <f>IF(F41="✕","✕",IF(OR(組み合せ!S28="",組み合せ!S50=""),"",IF(組み合せ!S28&lt;組み合せ!S50,A41,"✕")))</f>
        <v>✕</v>
      </c>
      <c r="H41" s="234" t="str">
        <f>IF(G41="✕","✕",IF(OR(組み合せ!O48="",組み合せ!Q48=""),"",IF(組み合せ!O48&lt;組み合せ!Q48,A41,"✕")))</f>
        <v>✕</v>
      </c>
    </row>
    <row r="42" spans="1:8" ht="37.5" customHeight="1" x14ac:dyDescent="0.25">
      <c r="A42" s="234">
        <v>41</v>
      </c>
      <c r="B42" s="235" t="s">
        <v>137</v>
      </c>
      <c r="D42" s="238" t="str">
        <f>IF(OR(組み合せ!Y86="",組み合せ!Y88=""),"",IF(組み合せ!Y86&gt;組み合せ!Y88,A42,"✕"))</f>
        <v>✕</v>
      </c>
      <c r="E42" s="238" t="str">
        <f>IF(D42="✕","✕",IF(OR(組み合せ!W77="",組み合せ!W82=""),"",IF(組み合せ!W77&lt;組み合せ!W82,A42,"✕")))</f>
        <v>✕</v>
      </c>
      <c r="F42" s="238" t="str">
        <f>IF(E42="✕","✕",IF(OR(組み合せ!U62="",組み合せ!U72=""),"",IF(組み合せ!U62&lt;組み合せ!U72,A42,"✕")))</f>
        <v>✕</v>
      </c>
      <c r="G42" s="238" t="str">
        <f>IF(F42="✕","✕",IF(OR(組み合せ!S28="",組み合せ!S50=""),"",IF(組み合せ!S28&lt;組み合せ!S50,A42,"✕")))</f>
        <v>✕</v>
      </c>
      <c r="H42" s="234" t="str">
        <f>IF(G42="✕","✕",IF(OR(組み合せ!O48="",組み合せ!Q48=""),"",IF(組み合せ!O48&lt;組み合せ!Q48,A42,"✕")))</f>
        <v>✕</v>
      </c>
    </row>
    <row r="43" spans="1:8" ht="37.5" customHeight="1" x14ac:dyDescent="0.25">
      <c r="A43" s="234">
        <v>42</v>
      </c>
      <c r="B43" s="235" t="s">
        <v>138</v>
      </c>
      <c r="D43" s="238">
        <f>IF(OR(組み合せ!Y86="",組み合せ!Y88=""),"",IF(組み合せ!Y86&lt;組み合せ!Y88,A43,"✕"))</f>
        <v>42</v>
      </c>
      <c r="E43" s="238">
        <f>IF(D43="✕","✕",IF(OR(組み合せ!W77="",組み合せ!W82=""),"",IF(組み合せ!W77&lt;組み合せ!W82,A43,"✕")))</f>
        <v>42</v>
      </c>
      <c r="F43" s="238" t="str">
        <f>IF(E43="✕","✕",IF(OR(組み合せ!U62="",組み合せ!U72=""),"",IF(組み合せ!U62&lt;組み合せ!U72,A43,"✕")))</f>
        <v/>
      </c>
      <c r="G43" s="238" t="str">
        <f>IF(F43="✕","✕",IF(OR(組み合せ!S28="",組み合せ!S50=""),"",IF(組み合せ!S28&lt;組み合せ!S50,A43,"✕")))</f>
        <v/>
      </c>
      <c r="H43" s="234" t="str">
        <f>IF(G43="✕","✕",IF(OR(組み合せ!O48="",組み合せ!Q48=""),"",IF(組み合せ!O48&lt;組み合せ!Q48,A43,"✕")))</f>
        <v/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組み合せ</vt:lpstr>
      <vt:lpstr>試合番号あり</vt:lpstr>
      <vt:lpstr>配置表</vt:lpstr>
      <vt:lpstr>日程</vt:lpstr>
      <vt:lpstr>進捗シート</vt:lpstr>
      <vt:lpstr>記録４号チェックシート</vt:lpstr>
      <vt:lpstr>チーム</vt:lpstr>
      <vt:lpstr>抽選会用立上がり</vt:lpstr>
      <vt:lpstr>勝敗</vt:lpstr>
      <vt:lpstr>記録４号チェックシート!Print_Area</vt:lpstr>
      <vt:lpstr>試合番号あり!Print_Area</vt:lpstr>
      <vt:lpstr>組み合せ!Print_Area</vt:lpstr>
      <vt:lpstr>抽選会用立上がり!Print_Area</vt:lpstr>
      <vt:lpstr>配置表!Print_Area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遠藤正人</dc:creator>
  <cp:lastModifiedBy>Honda</cp:lastModifiedBy>
  <cp:lastPrinted>2024-03-25T10:04:26Z</cp:lastPrinted>
  <dcterms:created xsi:type="dcterms:W3CDTF">2000-10-02T06:21:52Z</dcterms:created>
  <dcterms:modified xsi:type="dcterms:W3CDTF">2024-03-26T03:08:58Z</dcterms:modified>
</cp:coreProperties>
</file>