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95" yWindow="32760" windowWidth="14850" windowHeight="7290" activeTab="1"/>
  </bookViews>
  <sheets>
    <sheet name="23A" sheetId="27" r:id="rId1"/>
    <sheet name="23B" sheetId="30" r:id="rId2"/>
    <sheet name="30" sheetId="31" r:id="rId3"/>
    <sheet name="データ" sheetId="17" r:id="rId4"/>
    <sheet name="都道府県名" sheetId="9" state="hidden" r:id="rId5"/>
  </sheets>
  <definedNames>
    <definedName name="G">データ!$D$2:$D$9</definedName>
    <definedName name="_xlnm.Print_Area" localSheetId="0">'23A'!$A$1:$T$86</definedName>
    <definedName name="_xlnm.Print_Area" localSheetId="1">'23B'!$A$1:$T$87</definedName>
    <definedName name="_xlnm.Print_Area" localSheetId="2">'30'!$A$1:$T$26</definedName>
    <definedName name="_xlnm.Print_Area">#REF!</definedName>
    <definedName name="team" localSheetId="4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データ!#REF!</definedName>
    <definedName name="日付">データ!$E$2:$E$3</definedName>
  </definedNames>
  <calcPr calcId="144525"/>
</workbook>
</file>

<file path=xl/calcChain.xml><?xml version="1.0" encoding="utf-8"?>
<calcChain xmlns="http://schemas.openxmlformats.org/spreadsheetml/2006/main">
  <c r="B70" i="30" l="1"/>
  <c r="S69" i="30"/>
  <c r="B68" i="30"/>
  <c r="S67" i="30"/>
  <c r="Q65" i="30"/>
  <c r="B70" i="27"/>
  <c r="S69" i="27"/>
  <c r="B68" i="27"/>
  <c r="S67" i="27"/>
  <c r="Q65" i="27"/>
  <c r="B10" i="31" l="1"/>
  <c r="S9" i="31"/>
  <c r="B8" i="31"/>
  <c r="S7" i="31"/>
  <c r="Q5" i="31"/>
  <c r="K2" i="31"/>
  <c r="B1" i="31"/>
  <c r="B50" i="30"/>
  <c r="S49" i="30"/>
  <c r="B48" i="30"/>
  <c r="S47" i="30"/>
  <c r="Q45" i="30"/>
  <c r="B30" i="30"/>
  <c r="S29" i="30"/>
  <c r="B28" i="30"/>
  <c r="S27" i="30"/>
  <c r="Q25" i="30"/>
  <c r="B10" i="30"/>
  <c r="S9" i="30"/>
  <c r="B8" i="30"/>
  <c r="S7" i="30"/>
  <c r="Q5" i="30"/>
  <c r="K2" i="30"/>
  <c r="B1" i="30"/>
  <c r="B30" i="27"/>
  <c r="B28" i="27"/>
  <c r="B10" i="27"/>
  <c r="B8" i="27"/>
  <c r="B50" i="27"/>
  <c r="B48" i="27"/>
  <c r="S29" i="27"/>
  <c r="S27" i="27"/>
  <c r="Q25" i="27"/>
  <c r="Q45" i="27"/>
  <c r="S9" i="27"/>
  <c r="S7" i="27"/>
  <c r="Q5" i="27"/>
  <c r="K2" i="27"/>
  <c r="B1" i="27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8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8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8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8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<sst xmlns="http://schemas.openxmlformats.org/spreadsheetml/2006/main" count="524" uniqueCount="161">
  <si>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</si>
  <si>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</si>
  <si>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</si>
  <si>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</si>
  <si>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</si>
  <si>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</si>
  <si>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</si>
  <si>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</si>
  <si>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</si>
  <si>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</si>
  <si>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</si>
  <si>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</si>
  <si>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</si>
  <si>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</si>
  <si>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</si>
  <si>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</si>
  <si>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</si>
  <si>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</si>
  <si>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</si>
  <si>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</si>
  <si>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</si>
  <si>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</si>
  <si>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</si>
  <si>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</si>
  <si>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</si>
  <si>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</si>
  <si>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</si>
  <si>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</si>
  <si>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</si>
  <si>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</si>
  <si>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</si>
  <si>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</si>
  <si>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</si>
  <si>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</si>
  <si>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</si>
  <si>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</si>
  <si>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</si>
  <si>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</si>
  <si>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</si>
  <si>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</si>
  <si>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</si>
  <si>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</si>
  <si>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</si>
  <si>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</si>
  <si>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</si>
  <si>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</si>
  <si>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</si>
  <si>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</si>
  <si>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</si>
  <si>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</si>
  <si>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</si>
  <si>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</si>
  <si>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</si>
  <si>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</si>
  <si>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</si>
  <si>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</si>
  <si>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</si>
  <si>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</si>
  <si>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</si>
  <si>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</si>
  <si>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</si>
  <si>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</si>
  <si>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</si>
  <si>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</si>
  <si>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</si>
  <si>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</si>
  <si>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</si>
  <si>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</si>
  <si>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</si>
  <si>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</si>
  <si>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</si>
  <si>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</si>
  <si>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</si>
  <si>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</si>
  <si>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</si>
  <si>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</si>
  <si>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</si>
  <si>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</si>
  <si>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</si>
  <si>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</si>
  <si>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（１回戦）</t>
    <rPh sb="2" eb="3">
      <t>カイ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</si>
  <si>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</si>
  <si>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（準決勝戦）</t>
    <rPh sb="1" eb="5">
      <t>ジュンケッショウセン</t>
    </rPh>
    <phoneticPr fontId="1"/>
  </si>
  <si>
    <t>（決勝戦）</t>
    <rPh sb="1" eb="4">
      <t>ケッショウセン</t>
    </rPh>
    <phoneticPr fontId="1"/>
  </si>
  <si>
    <t>(三塁打)</t>
    <rPh sb="1" eb="2">
      <t>サン</t>
    </rPh>
    <phoneticPr fontId="1"/>
  </si>
  <si>
    <t>佐賀県庁</t>
    <rPh sb="0" eb="2">
      <t>サガ</t>
    </rPh>
    <rPh sb="2" eb="4">
      <t>ケンチョウ</t>
    </rPh>
    <phoneticPr fontId="1"/>
  </si>
  <si>
    <t>トヨタ紡織九州㈱</t>
    <rPh sb="3" eb="5">
      <t>ボウショク</t>
    </rPh>
    <rPh sb="5" eb="7">
      <t>キュウシュウ</t>
    </rPh>
    <phoneticPr fontId="1"/>
  </si>
  <si>
    <t>佐賀スラッガー</t>
    <rPh sb="0" eb="2">
      <t>サガ</t>
    </rPh>
    <phoneticPr fontId="1"/>
  </si>
  <si>
    <t>虎っキーズ</t>
    <rPh sb="0" eb="1">
      <t>トラ</t>
    </rPh>
    <phoneticPr fontId="1"/>
  </si>
  <si>
    <t>サムライズ</t>
    <phoneticPr fontId="1"/>
  </si>
  <si>
    <t>第６７回全日本総合男子ソフトボール選手権大会佐賀県予選会</t>
    <rPh sb="4" eb="7">
      <t>ゼンニホン</t>
    </rPh>
    <rPh sb="7" eb="9">
      <t>ソウゴウ</t>
    </rPh>
    <rPh sb="9" eb="11">
      <t>ダンシ</t>
    </rPh>
    <rPh sb="17" eb="20">
      <t>センシュケン</t>
    </rPh>
    <rPh sb="20" eb="22">
      <t>タイカイ</t>
    </rPh>
    <rPh sb="22" eb="25">
      <t>サガケン</t>
    </rPh>
    <rPh sb="25" eb="28">
      <t>ヨセンカイ</t>
    </rPh>
    <phoneticPr fontId="1"/>
  </si>
  <si>
    <t>佐賀県有田町</t>
    <rPh sb="0" eb="3">
      <t>サガケン</t>
    </rPh>
    <rPh sb="3" eb="6">
      <t>アリタマチ</t>
    </rPh>
    <phoneticPr fontId="1"/>
  </si>
  <si>
    <t>有田中央運動公園Ａ</t>
    <rPh sb="0" eb="2">
      <t>アリタ</t>
    </rPh>
    <rPh sb="2" eb="4">
      <t>チュウオウ</t>
    </rPh>
    <rPh sb="4" eb="6">
      <t>ウンドウ</t>
    </rPh>
    <rPh sb="6" eb="8">
      <t>コウエン</t>
    </rPh>
    <phoneticPr fontId="1"/>
  </si>
  <si>
    <t>有田中央運動公園Ｂ</t>
    <rPh sb="0" eb="2">
      <t>アリタ</t>
    </rPh>
    <rPh sb="2" eb="4">
      <t>チュウオウ</t>
    </rPh>
    <rPh sb="4" eb="6">
      <t>ウンドウ</t>
    </rPh>
    <rPh sb="6" eb="8">
      <t>コウエン</t>
    </rPh>
    <phoneticPr fontId="1"/>
  </si>
  <si>
    <t>令和３年５月23日</t>
    <rPh sb="0" eb="2">
      <t>レイワ</t>
    </rPh>
    <rPh sb="3" eb="4">
      <t>ネン</t>
    </rPh>
    <rPh sb="5" eb="6">
      <t>ツキ</t>
    </rPh>
    <rPh sb="8" eb="9">
      <t>ニチ</t>
    </rPh>
    <phoneticPr fontId="1"/>
  </si>
  <si>
    <t>令和３年５月30日</t>
    <rPh sb="0" eb="2">
      <t>レイワ</t>
    </rPh>
    <rPh sb="3" eb="4">
      <t>ネン</t>
    </rPh>
    <rPh sb="5" eb="6">
      <t>ツキ</t>
    </rPh>
    <rPh sb="8" eb="9">
      <t>ニチ</t>
    </rPh>
    <phoneticPr fontId="1"/>
  </si>
  <si>
    <t>九州OA機器サービス</t>
    <rPh sb="0" eb="2">
      <t>キュウシュウ</t>
    </rPh>
    <rPh sb="4" eb="6">
      <t>キキ</t>
    </rPh>
    <phoneticPr fontId="1"/>
  </si>
  <si>
    <t>株式会社ミゾタ</t>
    <rPh sb="0" eb="2">
      <t>カブシキ</t>
    </rPh>
    <rPh sb="2" eb="4">
      <t>カイシャ</t>
    </rPh>
    <phoneticPr fontId="1"/>
  </si>
  <si>
    <t>佐賀鉄工所</t>
    <rPh sb="0" eb="2">
      <t>サガ</t>
    </rPh>
    <rPh sb="2" eb="5">
      <t>テッコウショ</t>
    </rPh>
    <phoneticPr fontId="1"/>
  </si>
  <si>
    <t>インズパークスIP倶楽部</t>
    <rPh sb="9" eb="12">
      <t>クラブ</t>
    </rPh>
    <phoneticPr fontId="1"/>
  </si>
  <si>
    <t>ｕｎｉｔｅソフトボールクラブ</t>
    <phoneticPr fontId="1"/>
  </si>
  <si>
    <t>棄</t>
    <rPh sb="0" eb="1">
      <t>キ</t>
    </rPh>
    <phoneticPr fontId="1"/>
  </si>
  <si>
    <t>権</t>
    <rPh sb="0" eb="1">
      <t>ケン</t>
    </rPh>
    <phoneticPr fontId="1"/>
  </si>
  <si>
    <t>ｕｎｉｔｅソフトボールクラブ</t>
  </si>
  <si>
    <t>サムライズ</t>
  </si>
  <si>
    <t>松田岬</t>
    <rPh sb="0" eb="2">
      <t>マツダ</t>
    </rPh>
    <rPh sb="2" eb="3">
      <t>ミサキ</t>
    </rPh>
    <phoneticPr fontId="1"/>
  </si>
  <si>
    <t>埋金耕平</t>
    <rPh sb="0" eb="4">
      <t>ウメガネコウヘイ</t>
    </rPh>
    <phoneticPr fontId="1"/>
  </si>
  <si>
    <t>松石涼汰</t>
    <rPh sb="0" eb="4">
      <t>マツイシリョウタ</t>
    </rPh>
    <phoneticPr fontId="1"/>
  </si>
  <si>
    <t>●松石涼汰</t>
    <rPh sb="1" eb="3">
      <t>マツイシ</t>
    </rPh>
    <rPh sb="3" eb="5">
      <t>リョウタ</t>
    </rPh>
    <phoneticPr fontId="1"/>
  </si>
  <si>
    <t>松田岬、松本淳</t>
    <rPh sb="0" eb="2">
      <t>マツダ</t>
    </rPh>
    <rPh sb="2" eb="3">
      <t>ミサキ</t>
    </rPh>
    <rPh sb="4" eb="6">
      <t>マツモト</t>
    </rPh>
    <rPh sb="6" eb="7">
      <t>アツシ</t>
    </rPh>
    <phoneticPr fontId="1"/>
  </si>
  <si>
    <t>今福善之</t>
    <rPh sb="0" eb="2">
      <t>イマフク</t>
    </rPh>
    <rPh sb="2" eb="4">
      <t>ヨシユキ</t>
    </rPh>
    <phoneticPr fontId="1"/>
  </si>
  <si>
    <t>坂口泰都、久保山彰久</t>
    <rPh sb="0" eb="2">
      <t>サカグチ</t>
    </rPh>
    <rPh sb="2" eb="3">
      <t>ヤス</t>
    </rPh>
    <rPh sb="3" eb="4">
      <t>ト</t>
    </rPh>
    <rPh sb="5" eb="10">
      <t>クボヤマアキヒサ</t>
    </rPh>
    <phoneticPr fontId="1"/>
  </si>
  <si>
    <t>X</t>
    <phoneticPr fontId="1"/>
  </si>
  <si>
    <t>●山田拓実</t>
    <rPh sb="1" eb="3">
      <t>ヤマダ</t>
    </rPh>
    <rPh sb="3" eb="5">
      <t>タクミ</t>
    </rPh>
    <phoneticPr fontId="1"/>
  </si>
  <si>
    <t>○落合隆一</t>
    <rPh sb="1" eb="3">
      <t>オチアイ</t>
    </rPh>
    <rPh sb="3" eb="5">
      <t>リュウイチ</t>
    </rPh>
    <phoneticPr fontId="1"/>
  </si>
  <si>
    <t>富永将吾</t>
    <rPh sb="0" eb="4">
      <t>トミナガショウゴ</t>
    </rPh>
    <phoneticPr fontId="1"/>
  </si>
  <si>
    <t>中嶋康平</t>
    <rPh sb="0" eb="2">
      <t>ナカシマ</t>
    </rPh>
    <rPh sb="2" eb="4">
      <t>コウヘイ</t>
    </rPh>
    <phoneticPr fontId="1"/>
  </si>
  <si>
    <t>山田誠之</t>
    <rPh sb="0" eb="2">
      <t>ヤマダ</t>
    </rPh>
    <rPh sb="2" eb="4">
      <t>マサユキ</t>
    </rPh>
    <phoneticPr fontId="1"/>
  </si>
  <si>
    <t>田栗源太、遠江亮太、堀井一志</t>
    <rPh sb="0" eb="2">
      <t>タグリ</t>
    </rPh>
    <rPh sb="2" eb="4">
      <t>ゲンタ</t>
    </rPh>
    <rPh sb="5" eb="6">
      <t>トオ</t>
    </rPh>
    <rPh sb="6" eb="7">
      <t>エ</t>
    </rPh>
    <rPh sb="7" eb="9">
      <t>リョウタ</t>
    </rPh>
    <rPh sb="10" eb="12">
      <t>ホリイ</t>
    </rPh>
    <rPh sb="12" eb="14">
      <t>カズシ</t>
    </rPh>
    <phoneticPr fontId="1"/>
  </si>
  <si>
    <t>平山雄大、中嶋康平</t>
    <rPh sb="0" eb="2">
      <t>ヒラヤマ</t>
    </rPh>
    <rPh sb="2" eb="4">
      <t>ユウダイ</t>
    </rPh>
    <rPh sb="5" eb="9">
      <t>ナカシマコウヘイ</t>
    </rPh>
    <phoneticPr fontId="1"/>
  </si>
  <si>
    <t>（準々決勝戦）</t>
    <rPh sb="1" eb="5">
      <t>ジュンジュンケッショウ</t>
    </rPh>
    <phoneticPr fontId="1"/>
  </si>
  <si>
    <t>新型コロナウィルス感染防止のため</t>
    <rPh sb="0" eb="2">
      <t>シンガタ</t>
    </rPh>
    <rPh sb="9" eb="11">
      <t>カンセン</t>
    </rPh>
    <rPh sb="11" eb="13">
      <t>ボウシ</t>
    </rPh>
    <phoneticPr fontId="1"/>
  </si>
  <si>
    <t>●落合隆一</t>
    <rPh sb="1" eb="3">
      <t>オチアイ</t>
    </rPh>
    <rPh sb="3" eb="5">
      <t>リュウイチ</t>
    </rPh>
    <phoneticPr fontId="1"/>
  </si>
  <si>
    <t>○永冨壱茂</t>
    <rPh sb="1" eb="3">
      <t>ナガトミ</t>
    </rPh>
    <rPh sb="3" eb="4">
      <t>イチ</t>
    </rPh>
    <rPh sb="4" eb="5">
      <t>シゲ</t>
    </rPh>
    <phoneticPr fontId="1"/>
  </si>
  <si>
    <t>中嶋康平</t>
    <rPh sb="0" eb="4">
      <t>ナカシマコウヘイ</t>
    </rPh>
    <phoneticPr fontId="1"/>
  </si>
  <si>
    <t>林雅倖、丸尾慎太郎</t>
    <rPh sb="0" eb="1">
      <t>ハヤシ</t>
    </rPh>
    <rPh sb="1" eb="2">
      <t>マサ</t>
    </rPh>
    <rPh sb="2" eb="3">
      <t>サチ</t>
    </rPh>
    <rPh sb="4" eb="6">
      <t>マルオ</t>
    </rPh>
    <rPh sb="6" eb="9">
      <t>シンタロウ</t>
    </rPh>
    <phoneticPr fontId="1"/>
  </si>
  <si>
    <t>中村亮太</t>
    <rPh sb="0" eb="2">
      <t>ナカムラ</t>
    </rPh>
    <rPh sb="2" eb="4">
      <t>リョウタ</t>
    </rPh>
    <phoneticPr fontId="1"/>
  </si>
  <si>
    <t>久保山彰久</t>
    <rPh sb="0" eb="5">
      <t>クボヤマアキヒサ</t>
    </rPh>
    <phoneticPr fontId="1"/>
  </si>
  <si>
    <t>橋本光貴、中村亮太、相良哲平</t>
    <rPh sb="0" eb="4">
      <t>ハシモトミツタカ</t>
    </rPh>
    <rPh sb="5" eb="9">
      <t>ナカムラリョウタ</t>
    </rPh>
    <rPh sb="10" eb="12">
      <t>サガラ</t>
    </rPh>
    <rPh sb="12" eb="14">
      <t>テッペイ</t>
    </rPh>
    <phoneticPr fontId="1"/>
  </si>
  <si>
    <t>永冨壱茂、扇誠二、○永冨壱茂</t>
    <rPh sb="0" eb="2">
      <t>ナガトミ</t>
    </rPh>
    <rPh sb="2" eb="3">
      <t>イチ</t>
    </rPh>
    <rPh sb="3" eb="4">
      <t>シゲ</t>
    </rPh>
    <rPh sb="5" eb="6">
      <t>オウギ</t>
    </rPh>
    <rPh sb="6" eb="8">
      <t>セイジ</t>
    </rPh>
    <rPh sb="10" eb="13">
      <t>ナガトミイチ</t>
    </rPh>
    <rPh sb="13" eb="14">
      <t>シゲ</t>
    </rPh>
    <phoneticPr fontId="1"/>
  </si>
  <si>
    <t>○新郷裕士</t>
    <rPh sb="1" eb="5">
      <t>シンゴウヒロシ</t>
    </rPh>
    <phoneticPr fontId="1"/>
  </si>
  <si>
    <t>●横田壮光</t>
    <rPh sb="1" eb="3">
      <t>ヨコタ</t>
    </rPh>
    <rPh sb="3" eb="4">
      <t>ソウ</t>
    </rPh>
    <rPh sb="4" eb="5">
      <t>ミツ</t>
    </rPh>
    <phoneticPr fontId="1"/>
  </si>
  <si>
    <t>吉武恭平</t>
    <rPh sb="0" eb="4">
      <t>ヨシタケキョウヘイ</t>
    </rPh>
    <phoneticPr fontId="1"/>
  </si>
  <si>
    <t>渡辺直樹</t>
    <rPh sb="0" eb="2">
      <t>ワタナベ</t>
    </rPh>
    <rPh sb="2" eb="4">
      <t>ナオキ</t>
    </rPh>
    <phoneticPr fontId="1"/>
  </si>
  <si>
    <t>中村大樹、奥和洋</t>
    <rPh sb="0" eb="2">
      <t>ナカムラ</t>
    </rPh>
    <rPh sb="2" eb="4">
      <t>ダイキ</t>
    </rPh>
    <rPh sb="5" eb="6">
      <t>オク</t>
    </rPh>
    <rPh sb="6" eb="8">
      <t>カズヒロ</t>
    </rPh>
    <phoneticPr fontId="1"/>
  </si>
  <si>
    <t>渡辺直樹</t>
    <rPh sb="0" eb="4">
      <t>ワタナベナオキ</t>
    </rPh>
    <phoneticPr fontId="1"/>
  </si>
  <si>
    <t>平田龍朗</t>
    <rPh sb="0" eb="2">
      <t>ヒラタ</t>
    </rPh>
    <rPh sb="2" eb="4">
      <t>タツロウ</t>
    </rPh>
    <phoneticPr fontId="1"/>
  </si>
  <si>
    <t>５回コールド</t>
    <rPh sb="1" eb="2">
      <t>カイ</t>
    </rPh>
    <phoneticPr fontId="1"/>
  </si>
  <si>
    <t>○吉田和弥、大本雅智</t>
    <rPh sb="1" eb="3">
      <t>ヨシダ</t>
    </rPh>
    <rPh sb="3" eb="5">
      <t>カズヤ</t>
    </rPh>
    <rPh sb="6" eb="8">
      <t>オオモト</t>
    </rPh>
    <rPh sb="8" eb="10">
      <t>マサトモ</t>
    </rPh>
    <phoneticPr fontId="1"/>
  </si>
  <si>
    <t>●平貴文</t>
    <rPh sb="1" eb="2">
      <t>タイラ</t>
    </rPh>
    <rPh sb="2" eb="4">
      <t>タカフミ</t>
    </rPh>
    <phoneticPr fontId="1"/>
  </si>
  <si>
    <t>石丸雄也</t>
    <rPh sb="0" eb="4">
      <t>イシマルユウヤ</t>
    </rPh>
    <phoneticPr fontId="1"/>
  </si>
  <si>
    <t>石丸浩二、大坪篤希</t>
    <rPh sb="0" eb="2">
      <t>イシマル</t>
    </rPh>
    <rPh sb="2" eb="4">
      <t>コウジ</t>
    </rPh>
    <rPh sb="5" eb="7">
      <t>オオツボ</t>
    </rPh>
    <rPh sb="7" eb="9">
      <t>アツキ</t>
    </rPh>
    <phoneticPr fontId="1"/>
  </si>
  <si>
    <t>大本雅智</t>
    <rPh sb="0" eb="4">
      <t>オオモトマサトモ</t>
    </rPh>
    <phoneticPr fontId="1"/>
  </si>
  <si>
    <t>古賀優雅、平貴文</t>
    <rPh sb="0" eb="2">
      <t>コガ</t>
    </rPh>
    <rPh sb="2" eb="4">
      <t>ユウガ</t>
    </rPh>
    <rPh sb="5" eb="6">
      <t>タイラ</t>
    </rPh>
    <rPh sb="6" eb="8">
      <t>タカフミ</t>
    </rPh>
    <phoneticPr fontId="1"/>
  </si>
  <si>
    <t>南里悠斗</t>
    <rPh sb="0" eb="2">
      <t>ナンリ</t>
    </rPh>
    <rPh sb="2" eb="4">
      <t>ユウト</t>
    </rPh>
    <phoneticPr fontId="1"/>
  </si>
  <si>
    <t>七田和也</t>
    <rPh sb="0" eb="2">
      <t>シチダ</t>
    </rPh>
    <rPh sb="2" eb="4">
      <t>カズヤ</t>
    </rPh>
    <phoneticPr fontId="1"/>
  </si>
  <si>
    <t>●新郷裕士</t>
    <rPh sb="1" eb="5">
      <t>シンゴウヒロシ</t>
    </rPh>
    <phoneticPr fontId="1"/>
  </si>
  <si>
    <t>中川尚紀、○椿山喜吉</t>
    <rPh sb="0" eb="2">
      <t>ナカガワ</t>
    </rPh>
    <rPh sb="2" eb="3">
      <t>ナオ</t>
    </rPh>
    <rPh sb="3" eb="4">
      <t>ノリ</t>
    </rPh>
    <rPh sb="6" eb="10">
      <t>ツバキヤマノブキチ</t>
    </rPh>
    <phoneticPr fontId="1"/>
  </si>
  <si>
    <t>武下蒼紀、山口崇</t>
    <rPh sb="0" eb="4">
      <t>タケシタアオノリ</t>
    </rPh>
    <rPh sb="5" eb="8">
      <t>ヤマグチタカシ</t>
    </rPh>
    <phoneticPr fontId="1"/>
  </si>
  <si>
    <t>坪上貴広</t>
    <rPh sb="0" eb="1">
      <t>ツボ</t>
    </rPh>
    <rPh sb="1" eb="2">
      <t>ガミ</t>
    </rPh>
    <rPh sb="2" eb="4">
      <t>タカヒロ</t>
    </rPh>
    <phoneticPr fontId="1"/>
  </si>
  <si>
    <t>６回コールド</t>
    <rPh sb="1" eb="2">
      <t>カイ</t>
    </rPh>
    <phoneticPr fontId="1"/>
  </si>
  <si>
    <t>○椿山喜吉</t>
    <rPh sb="1" eb="5">
      <t>ツバキヤマノブキチ</t>
    </rPh>
    <phoneticPr fontId="1"/>
  </si>
  <si>
    <t>●吉田和弥、大本雅智</t>
    <rPh sb="1" eb="3">
      <t>ヨシダ</t>
    </rPh>
    <rPh sb="3" eb="5">
      <t>カズヤ</t>
    </rPh>
    <rPh sb="6" eb="10">
      <t>オオモトマサトモ</t>
    </rPh>
    <phoneticPr fontId="1"/>
  </si>
  <si>
    <t>正林優哉、枝川慎太郎</t>
    <rPh sb="0" eb="2">
      <t>ショウバヤシ</t>
    </rPh>
    <rPh sb="2" eb="4">
      <t>ユウヤ</t>
    </rPh>
    <rPh sb="5" eb="10">
      <t>エダガワシンタロウ</t>
    </rPh>
    <phoneticPr fontId="1"/>
  </si>
  <si>
    <t>䅏田一成</t>
    <rPh sb="1" eb="2">
      <t>タ</t>
    </rPh>
    <rPh sb="2" eb="4">
      <t>カズナリ</t>
    </rPh>
    <phoneticPr fontId="1"/>
  </si>
  <si>
    <t>山下徹</t>
    <rPh sb="0" eb="3">
      <t>ヤマシタトオル</t>
    </rPh>
    <phoneticPr fontId="1"/>
  </si>
  <si>
    <t>山口崇、武下蒼紀</t>
    <rPh sb="0" eb="3">
      <t>ヤマグチタカシ</t>
    </rPh>
    <rPh sb="4" eb="8">
      <t>タケシタアオノリ</t>
    </rPh>
    <phoneticPr fontId="1"/>
  </si>
  <si>
    <t>片渕翔也、吉武恭平、辻拓也、新郷裕士、小宮和幸</t>
    <rPh sb="0" eb="2">
      <t>カタフチ</t>
    </rPh>
    <rPh sb="2" eb="4">
      <t>ショウヤ</t>
    </rPh>
    <rPh sb="5" eb="9">
      <t>ヨシタケキョウヘイ</t>
    </rPh>
    <rPh sb="10" eb="11">
      <t>ツジ</t>
    </rPh>
    <rPh sb="11" eb="13">
      <t>タクヤ</t>
    </rPh>
    <rPh sb="14" eb="18">
      <t>シンゴウヒロシ</t>
    </rPh>
    <rPh sb="19" eb="21">
      <t>コミヤ</t>
    </rPh>
    <rPh sb="21" eb="23">
      <t>カズユキ</t>
    </rPh>
    <phoneticPr fontId="1"/>
  </si>
  <si>
    <t>大本雅智、山下徹</t>
    <rPh sb="0" eb="4">
      <t>オオモトマサトモ</t>
    </rPh>
    <rPh sb="5" eb="7">
      <t>ヤマシタ</t>
    </rPh>
    <rPh sb="7" eb="8">
      <t>トオル</t>
    </rPh>
    <phoneticPr fontId="1"/>
  </si>
  <si>
    <t>石丸雄也、䅏田一成</t>
    <rPh sb="0" eb="2">
      <t>イシマル</t>
    </rPh>
    <rPh sb="2" eb="4">
      <t>ユウヤ</t>
    </rPh>
    <rPh sb="6" eb="7">
      <t>タ</t>
    </rPh>
    <rPh sb="7" eb="9">
      <t>カズナリ</t>
    </rPh>
    <phoneticPr fontId="1"/>
  </si>
  <si>
    <t>原口隆一郎、松永勇</t>
    <rPh sb="0" eb="2">
      <t>ハラグチ</t>
    </rPh>
    <rPh sb="2" eb="5">
      <t>リュウイチロウ</t>
    </rPh>
    <rPh sb="6" eb="8">
      <t>マツナガ</t>
    </rPh>
    <rPh sb="8" eb="9">
      <t>イサム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</si>
</sst>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&quot;(&quot;#&quot;)&quot;"/>
    <numFmt numFmtId="177" formatCode="0&quot;x&quot;"/>
    <numFmt numFmtId="178" formatCode="h:mm;@"/>
    <numFmt numFmtId="179" formatCode="h&quot;時&quot;mm&quot;分&quot;;@"/>
    <numFmt numFmtId="180" formatCode="[$-411]ggge&quot;年&quot;m&quot;月&quot;d&quot;日&quot;;@"/>
    <numFmt numFmtId="181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8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left" vertical="center" indent="1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15" fillId="0" borderId="15" xfId="0" applyNumberFormat="1" applyFont="1" applyBorder="1" applyAlignment="1" applyProtection="1">
      <alignment horizontal="center" vertical="center"/>
      <protection locked="0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0" fontId="5" fillId="0" borderId="0" xfId="0" applyNumberFormat="1" applyFont="1" applyAlignment="1" applyProtection="1">
      <alignment horizontal="left" vertical="center"/>
      <protection locked="0"/>
    </xf>
    <xf numFmtId="18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5" fillId="0" borderId="0" xfId="0" applyFont="1" applyBorder="1" applyProtection="1"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</cellXfs>
  <cellStyles count="22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2" xfId="11"/>
    <cellStyle name="標準 2 2" xfId="12"/>
    <cellStyle name="標準 2 3" xfId="13"/>
    <cellStyle name="標準 3" xfId="14"/>
    <cellStyle name="標準 3 2" xfId="15"/>
    <cellStyle name="標準 4" xfId="16"/>
    <cellStyle name="標準 5" xfId="17"/>
    <cellStyle name="標準 6" xfId="18"/>
    <cellStyle name="標準 7" xfId="19"/>
    <cellStyle name="標準 8" xfId="20"/>
    <cellStyle name="標準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86"/>
  <sheetViews>
    <sheetView showGridLines="0" showOutlineSymbols="0" view="pageBreakPreview" zoomScale="85" zoomScaleNormal="87" zoomScaleSheetLayoutView="85" workbookViewId="0">
      <pane ySplit="3" topLeftCell="A4" activePane="bottomLeft" state="frozenSplit"/>
      <selection pane="bottomLeft" activeCell="A25" sqref="A2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3" t="str">
        <f>データ!D14</f>
        <v>第６７回全日本総合男子ソフトボール選手権大会佐賀県予選会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7"/>
      <c r="S1" s="19"/>
    </row>
    <row r="2" spans="1:26" ht="16.5" customHeight="1">
      <c r="A2" s="40" t="s">
        <v>13</v>
      </c>
      <c r="B2" s="114" t="s">
        <v>94</v>
      </c>
      <c r="C2" s="115"/>
      <c r="D2" s="115"/>
      <c r="E2" s="115"/>
      <c r="F2" s="115"/>
      <c r="G2" s="7"/>
      <c r="H2" s="7"/>
      <c r="I2" s="116" t="s">
        <v>12</v>
      </c>
      <c r="J2" s="116"/>
      <c r="K2" s="27" t="str">
        <f>データ!D16</f>
        <v>佐賀県有田町</v>
      </c>
      <c r="L2" s="7"/>
      <c r="M2" s="7"/>
      <c r="N2" s="7"/>
      <c r="O2" s="7"/>
      <c r="P2" s="7"/>
      <c r="Q2" s="7"/>
      <c r="R2" s="7"/>
    </row>
    <row r="3" spans="1:26" ht="16.5" customHeight="1">
      <c r="B3" s="54"/>
      <c r="C3" s="7"/>
      <c r="D3" s="7"/>
      <c r="E3" s="7"/>
      <c r="F3" s="7"/>
      <c r="G3" s="7"/>
      <c r="H3" s="7"/>
      <c r="I3" s="116" t="s">
        <v>11</v>
      </c>
      <c r="J3" s="116"/>
      <c r="K3" s="117" t="s">
        <v>92</v>
      </c>
      <c r="L3" s="118"/>
      <c r="M3" s="118"/>
      <c r="N3" s="118"/>
      <c r="O3" s="118"/>
      <c r="P3" s="11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80</v>
      </c>
      <c r="B5" s="7"/>
      <c r="C5" s="43" t="s">
        <v>73</v>
      </c>
      <c r="D5" s="7"/>
      <c r="E5" s="103">
        <v>0.4152777777777778</v>
      </c>
      <c r="F5" s="104"/>
      <c r="G5" s="44" t="s">
        <v>74</v>
      </c>
      <c r="H5" s="41"/>
      <c r="I5" s="105">
        <v>0.52500000000000002</v>
      </c>
      <c r="J5" s="104"/>
      <c r="K5" s="106" t="s">
        <v>69</v>
      </c>
      <c r="L5" s="107"/>
      <c r="M5" s="108"/>
      <c r="N5" s="109"/>
      <c r="O5" s="45" t="s">
        <v>68</v>
      </c>
      <c r="P5" s="41"/>
      <c r="Q5" s="83">
        <f>IF(I5="","",+I5-E5-M5)</f>
        <v>0.10972222222222222</v>
      </c>
      <c r="R5" s="83"/>
      <c r="S5" s="40" t="s">
        <v>70</v>
      </c>
      <c r="T5" s="42">
        <v>1</v>
      </c>
    </row>
    <row r="6" spans="1:26" ht="15.75" customHeight="1">
      <c r="A6" s="84" t="s">
        <v>10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88"/>
      <c r="Z6" s="88"/>
    </row>
    <row r="7" spans="1:26" ht="15" customHeight="1">
      <c r="A7" s="89" t="s">
        <v>103</v>
      </c>
      <c r="B7" s="90"/>
      <c r="C7" s="90"/>
      <c r="D7" s="91"/>
      <c r="E7" s="76">
        <v>1</v>
      </c>
      <c r="F7" s="76">
        <v>0</v>
      </c>
      <c r="G7" s="76">
        <v>5</v>
      </c>
      <c r="H7" s="76">
        <v>0</v>
      </c>
      <c r="I7" s="76">
        <v>0</v>
      </c>
      <c r="J7" s="76">
        <v>5</v>
      </c>
      <c r="K7" s="76">
        <v>0</v>
      </c>
      <c r="L7" s="76"/>
      <c r="M7" s="76"/>
      <c r="N7" s="76"/>
      <c r="O7" s="76"/>
      <c r="P7" s="76"/>
      <c r="Q7" s="76"/>
      <c r="R7" s="76"/>
      <c r="S7" s="93">
        <f>IF(E7="","",SUM(E7:R7))</f>
        <v>11</v>
      </c>
      <c r="T7" s="94"/>
      <c r="U7" s="10"/>
      <c r="V7" s="10"/>
      <c r="Y7" s="88"/>
      <c r="Z7" s="88"/>
    </row>
    <row r="8" spans="1:26" ht="14.45" customHeight="1">
      <c r="A8" s="17" t="s">
        <v>8</v>
      </c>
      <c r="B8" s="70" t="str">
        <f>IF(A7="","",VLOOKUP(A7,データ!$B$2:$C$34,2,0))</f>
        <v>佐賀</v>
      </c>
      <c r="C8" s="70"/>
      <c r="D8" s="18" t="s">
        <v>71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  <c r="T8" s="96"/>
      <c r="U8" s="10"/>
      <c r="V8" s="10"/>
      <c r="Y8" s="88"/>
      <c r="Z8" s="88"/>
    </row>
    <row r="9" spans="1:26" ht="15" customHeight="1">
      <c r="A9" s="89" t="s">
        <v>104</v>
      </c>
      <c r="B9" s="90"/>
      <c r="C9" s="90"/>
      <c r="D9" s="91"/>
      <c r="E9" s="76">
        <v>1</v>
      </c>
      <c r="F9" s="76">
        <v>1</v>
      </c>
      <c r="G9" s="76">
        <v>4</v>
      </c>
      <c r="H9" s="76">
        <v>0</v>
      </c>
      <c r="I9" s="76">
        <v>4</v>
      </c>
      <c r="J9" s="76">
        <v>0</v>
      </c>
      <c r="K9" s="110">
        <v>2</v>
      </c>
      <c r="L9" s="78"/>
      <c r="M9" s="78"/>
      <c r="N9" s="78"/>
      <c r="O9" s="78"/>
      <c r="P9" s="78"/>
      <c r="Q9" s="78"/>
      <c r="R9" s="78"/>
      <c r="S9" s="79">
        <f>IF(E9="","",SUM(E9:R9))</f>
        <v>12</v>
      </c>
      <c r="T9" s="80"/>
      <c r="U9" s="10"/>
      <c r="V9" s="22"/>
      <c r="W9" s="20"/>
      <c r="Y9" s="88"/>
      <c r="Z9" s="88"/>
    </row>
    <row r="10" spans="1:26" ht="15" customHeight="1">
      <c r="A10" s="52" t="s">
        <v>8</v>
      </c>
      <c r="B10" s="70" t="str">
        <f>IF(A9="","",VLOOKUP(A9,データ!$B$2:$C$34,2,0))</f>
        <v>佐賀</v>
      </c>
      <c r="C10" s="70"/>
      <c r="D10" s="18" t="s">
        <v>71</v>
      </c>
      <c r="E10" s="77"/>
      <c r="F10" s="77"/>
      <c r="G10" s="77"/>
      <c r="H10" s="77"/>
      <c r="I10" s="77"/>
      <c r="J10" s="77"/>
      <c r="K10" s="111"/>
      <c r="L10" s="77"/>
      <c r="M10" s="77"/>
      <c r="N10" s="77"/>
      <c r="O10" s="77"/>
      <c r="P10" s="77"/>
      <c r="Q10" s="77"/>
      <c r="R10" s="77"/>
      <c r="S10" s="81"/>
      <c r="T10" s="82"/>
      <c r="U10" s="10"/>
      <c r="V10" s="10"/>
      <c r="X10" s="20"/>
      <c r="Y10" s="88"/>
      <c r="Z10" s="8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8"/>
      <c r="Z11" s="8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8"/>
      <c r="Z12" s="88"/>
    </row>
    <row r="13" spans="1:26" ht="15" customHeight="1">
      <c r="A13" s="71" t="s">
        <v>67</v>
      </c>
      <c r="B13" s="71"/>
      <c r="C13" s="13" t="s">
        <v>0</v>
      </c>
      <c r="D13" s="28" t="s">
        <v>108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109</v>
      </c>
      <c r="P13" s="28"/>
      <c r="Q13" s="28"/>
      <c r="R13" s="28"/>
      <c r="S13" s="28"/>
      <c r="Y13" s="88"/>
      <c r="Z13" s="88"/>
    </row>
    <row r="14" spans="1:26" ht="15" customHeight="1">
      <c r="A14" s="71"/>
      <c r="B14" s="71"/>
      <c r="C14" s="14" t="s">
        <v>1</v>
      </c>
      <c r="D14" s="29" t="s">
        <v>129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106</v>
      </c>
      <c r="P14" s="29"/>
      <c r="Q14" s="29"/>
      <c r="R14" s="29"/>
      <c r="S14" s="29"/>
      <c r="Y14" s="88"/>
      <c r="Z14" s="8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8"/>
      <c r="Z15" s="88"/>
    </row>
    <row r="16" spans="1:26" ht="15" customHeight="1">
      <c r="A16" s="7"/>
      <c r="B16" s="72" t="s">
        <v>0</v>
      </c>
      <c r="C16" s="74" t="s">
        <v>2</v>
      </c>
      <c r="D16" s="74"/>
      <c r="E16" s="27" t="s">
        <v>105</v>
      </c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88"/>
      <c r="Z16" s="88"/>
    </row>
    <row r="17" spans="1:26" ht="15" customHeight="1">
      <c r="A17" s="7"/>
      <c r="B17" s="72"/>
      <c r="C17" s="74" t="s">
        <v>84</v>
      </c>
      <c r="D17" s="74"/>
      <c r="E17" s="27" t="s">
        <v>110</v>
      </c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88"/>
      <c r="Z17" s="88"/>
    </row>
    <row r="18" spans="1:26" ht="15" customHeight="1">
      <c r="A18" s="74" t="s">
        <v>7</v>
      </c>
      <c r="B18" s="73"/>
      <c r="C18" s="72" t="s">
        <v>3</v>
      </c>
      <c r="D18" s="72"/>
      <c r="E18" s="28" t="s">
        <v>107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88"/>
      <c r="Z18" s="88"/>
    </row>
    <row r="19" spans="1:26" ht="15" customHeight="1">
      <c r="A19" s="74"/>
      <c r="B19" s="73" t="s">
        <v>1</v>
      </c>
      <c r="C19" s="75" t="s">
        <v>2</v>
      </c>
      <c r="D19" s="75"/>
      <c r="E19" s="29"/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88"/>
      <c r="Z19" s="88"/>
    </row>
    <row r="20" spans="1:26" ht="15" customHeight="1">
      <c r="A20" s="55"/>
      <c r="B20" s="75"/>
      <c r="C20" s="74" t="s">
        <v>84</v>
      </c>
      <c r="D20" s="74"/>
      <c r="E20" s="53"/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88"/>
      <c r="Z20" s="88"/>
    </row>
    <row r="21" spans="1:26" ht="15" customHeight="1">
      <c r="A21" s="7"/>
      <c r="B21" s="75"/>
      <c r="C21" s="74" t="s">
        <v>3</v>
      </c>
      <c r="D21" s="74"/>
      <c r="E21" s="27" t="s">
        <v>111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88"/>
      <c r="Z21" s="88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8"/>
      <c r="Z22" s="88"/>
    </row>
    <row r="23" spans="1:26" ht="15" customHeight="1">
      <c r="A23" s="68" t="s">
        <v>6</v>
      </c>
      <c r="B23" s="69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88"/>
      <c r="Z23" s="88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8"/>
      <c r="Z24" s="88"/>
    </row>
    <row r="25" spans="1:26" ht="11.45" customHeight="1">
      <c r="A25" s="37" t="s">
        <v>120</v>
      </c>
      <c r="B25" s="7"/>
      <c r="C25" s="43" t="s">
        <v>73</v>
      </c>
      <c r="D25" s="7"/>
      <c r="E25" s="103">
        <v>0.54583333333333328</v>
      </c>
      <c r="F25" s="104"/>
      <c r="G25" s="44" t="s">
        <v>74</v>
      </c>
      <c r="H25" s="41"/>
      <c r="I25" s="105">
        <v>0.63194444444444442</v>
      </c>
      <c r="J25" s="104"/>
      <c r="K25" s="106" t="s">
        <v>69</v>
      </c>
      <c r="L25" s="107"/>
      <c r="M25" s="108"/>
      <c r="N25" s="109"/>
      <c r="O25" s="45" t="s">
        <v>68</v>
      </c>
      <c r="P25" s="41"/>
      <c r="Q25" s="83">
        <f>IF(I25="","",+I25-E25-M25)</f>
        <v>8.6111111111111138E-2</v>
      </c>
      <c r="R25" s="83"/>
      <c r="S25" s="40" t="s">
        <v>70</v>
      </c>
      <c r="T25" s="42">
        <v>4</v>
      </c>
    </row>
    <row r="26" spans="1:26" ht="15.75" customHeight="1">
      <c r="A26" s="84" t="s">
        <v>10</v>
      </c>
      <c r="B26" s="85"/>
      <c r="C26" s="85"/>
      <c r="D26" s="86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84" t="s">
        <v>5</v>
      </c>
      <c r="T26" s="87"/>
      <c r="U26" s="10"/>
      <c r="V26" s="10"/>
      <c r="Y26" s="88"/>
      <c r="Z26" s="88"/>
    </row>
    <row r="27" spans="1:26" ht="15" customHeight="1">
      <c r="A27" s="89" t="s">
        <v>97</v>
      </c>
      <c r="B27" s="90"/>
      <c r="C27" s="90"/>
      <c r="D27" s="91"/>
      <c r="E27" s="76">
        <v>1</v>
      </c>
      <c r="F27" s="76">
        <v>2</v>
      </c>
      <c r="G27" s="76">
        <v>1</v>
      </c>
      <c r="H27" s="76">
        <v>2</v>
      </c>
      <c r="I27" s="76">
        <v>4</v>
      </c>
      <c r="J27" s="76">
        <v>0</v>
      </c>
      <c r="K27" s="76">
        <v>0</v>
      </c>
      <c r="L27" s="76"/>
      <c r="M27" s="76"/>
      <c r="N27" s="76"/>
      <c r="O27" s="76"/>
      <c r="P27" s="76"/>
      <c r="Q27" s="76"/>
      <c r="R27" s="76"/>
      <c r="S27" s="93">
        <f>IF(E27="","",SUM(E27:R27))</f>
        <v>10</v>
      </c>
      <c r="T27" s="94"/>
      <c r="U27" s="10"/>
      <c r="V27" s="10"/>
      <c r="Y27" s="88"/>
      <c r="Z27" s="88"/>
    </row>
    <row r="28" spans="1:26" ht="14.45" customHeight="1">
      <c r="A28" s="17" t="s">
        <v>8</v>
      </c>
      <c r="B28" s="70" t="str">
        <f>IF(A27="","",VLOOKUP(A27,データ!$B$2:$C$34,2,0))</f>
        <v>佐賀</v>
      </c>
      <c r="C28" s="70"/>
      <c r="D28" s="18" t="s">
        <v>71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5"/>
      <c r="T28" s="96"/>
      <c r="U28" s="10"/>
      <c r="V28" s="10"/>
      <c r="Y28" s="88"/>
      <c r="Z28" s="88"/>
    </row>
    <row r="29" spans="1:26" ht="15" customHeight="1">
      <c r="A29" s="89" t="s">
        <v>99</v>
      </c>
      <c r="B29" s="90"/>
      <c r="C29" s="90"/>
      <c r="D29" s="91"/>
      <c r="E29" s="76">
        <v>5</v>
      </c>
      <c r="F29" s="76">
        <v>0</v>
      </c>
      <c r="G29" s="76">
        <v>0</v>
      </c>
      <c r="H29" s="76">
        <v>5</v>
      </c>
      <c r="I29" s="76">
        <v>1</v>
      </c>
      <c r="J29" s="76">
        <v>0</v>
      </c>
      <c r="K29" s="76" t="s">
        <v>112</v>
      </c>
      <c r="L29" s="78"/>
      <c r="M29" s="78"/>
      <c r="N29" s="78"/>
      <c r="O29" s="78"/>
      <c r="P29" s="78"/>
      <c r="Q29" s="78"/>
      <c r="R29" s="78"/>
      <c r="S29" s="79">
        <f>IF(E29="","",SUM(E29:R29))</f>
        <v>11</v>
      </c>
      <c r="T29" s="80"/>
      <c r="U29" s="10"/>
      <c r="V29" s="22"/>
      <c r="W29" s="20"/>
      <c r="Y29" s="88"/>
      <c r="Z29" s="88"/>
    </row>
    <row r="30" spans="1:26" ht="15" customHeight="1">
      <c r="A30" s="52" t="s">
        <v>8</v>
      </c>
      <c r="B30" s="70" t="str">
        <f>IF(A29="","",VLOOKUP(A29,データ!$B$2:$C$34,2,0))</f>
        <v>佐賀</v>
      </c>
      <c r="C30" s="70"/>
      <c r="D30" s="18" t="s">
        <v>71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81"/>
      <c r="T30" s="82"/>
      <c r="U30" s="10"/>
      <c r="V30" s="10"/>
      <c r="X30" s="20"/>
      <c r="Y30" s="88"/>
      <c r="Z30" s="88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88"/>
      <c r="Z31" s="88"/>
    </row>
    <row r="32" spans="1:26" ht="6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88"/>
      <c r="Z32" s="88"/>
    </row>
    <row r="33" spans="1:26" ht="15" customHeight="1">
      <c r="A33" s="71" t="s">
        <v>67</v>
      </c>
      <c r="B33" s="71"/>
      <c r="C33" s="13" t="s">
        <v>0</v>
      </c>
      <c r="D33" s="28" t="s">
        <v>113</v>
      </c>
      <c r="E33" s="28"/>
      <c r="F33" s="28"/>
      <c r="G33" s="28"/>
      <c r="H33" s="28"/>
      <c r="I33" s="28"/>
      <c r="J33" s="28"/>
      <c r="K33" s="28"/>
      <c r="L33" s="28"/>
      <c r="M33" s="28"/>
      <c r="N33" s="28" t="s">
        <v>4</v>
      </c>
      <c r="O33" s="28" t="s">
        <v>115</v>
      </c>
      <c r="P33" s="28"/>
      <c r="Q33" s="28"/>
      <c r="R33" s="28"/>
      <c r="S33" s="28"/>
      <c r="Y33" s="88"/>
      <c r="Z33" s="88"/>
    </row>
    <row r="34" spans="1:26" ht="15" customHeight="1">
      <c r="A34" s="71"/>
      <c r="B34" s="71"/>
      <c r="C34" s="14" t="s">
        <v>1</v>
      </c>
      <c r="D34" s="29" t="s">
        <v>114</v>
      </c>
      <c r="E34" s="29"/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 t="s">
        <v>116</v>
      </c>
      <c r="P34" s="29"/>
      <c r="Q34" s="29"/>
      <c r="R34" s="29"/>
      <c r="S34" s="29"/>
      <c r="Y34" s="88"/>
      <c r="Z34" s="88"/>
    </row>
    <row r="35" spans="1:26" ht="5.0999999999999996" customHeight="1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88"/>
      <c r="Z35" s="88"/>
    </row>
    <row r="36" spans="1:26" ht="15" customHeight="1">
      <c r="A36" s="7"/>
      <c r="B36" s="72" t="s">
        <v>0</v>
      </c>
      <c r="C36" s="74" t="s">
        <v>2</v>
      </c>
      <c r="D36" s="74"/>
      <c r="E36" s="27"/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88"/>
      <c r="Z36" s="88"/>
    </row>
    <row r="37" spans="1:26" ht="15" customHeight="1">
      <c r="A37" s="7"/>
      <c r="B37" s="72"/>
      <c r="C37" s="74" t="s">
        <v>84</v>
      </c>
      <c r="D37" s="74"/>
      <c r="E37" s="27" t="s">
        <v>117</v>
      </c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88"/>
      <c r="Z37" s="88"/>
    </row>
    <row r="38" spans="1:26" ht="15" customHeight="1">
      <c r="A38" s="74" t="s">
        <v>7</v>
      </c>
      <c r="B38" s="73"/>
      <c r="C38" s="72" t="s">
        <v>3</v>
      </c>
      <c r="D38" s="72"/>
      <c r="E38" s="28" t="s">
        <v>118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Y38" s="88"/>
      <c r="Z38" s="88"/>
    </row>
    <row r="39" spans="1:26" ht="15" customHeight="1">
      <c r="A39" s="74"/>
      <c r="B39" s="73" t="s">
        <v>1</v>
      </c>
      <c r="C39" s="75" t="s">
        <v>2</v>
      </c>
      <c r="D39" s="75"/>
      <c r="E39" s="29"/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88"/>
      <c r="Z39" s="88"/>
    </row>
    <row r="40" spans="1:26" ht="15" customHeight="1">
      <c r="A40" s="55"/>
      <c r="B40" s="75"/>
      <c r="C40" s="74" t="s">
        <v>84</v>
      </c>
      <c r="D40" s="74"/>
      <c r="E40" s="53"/>
      <c r="F40" s="53"/>
      <c r="G40" s="53"/>
      <c r="H40" s="53"/>
      <c r="I40" s="53"/>
      <c r="J40" s="53"/>
      <c r="K40" s="53"/>
      <c r="L40" s="53"/>
      <c r="M40" s="56"/>
      <c r="N40" s="57"/>
      <c r="O40" s="53"/>
      <c r="P40" s="56"/>
      <c r="Q40" s="57"/>
      <c r="R40" s="53"/>
      <c r="S40" s="53"/>
      <c r="Y40" s="88"/>
      <c r="Z40" s="88"/>
    </row>
    <row r="41" spans="1:26" ht="15" customHeight="1">
      <c r="A41" s="7"/>
      <c r="B41" s="75"/>
      <c r="C41" s="74" t="s">
        <v>3</v>
      </c>
      <c r="D41" s="74"/>
      <c r="E41" s="27" t="s">
        <v>119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88"/>
      <c r="Z41" s="88"/>
    </row>
    <row r="42" spans="1:26" ht="5.0999999999999996" customHeight="1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88"/>
      <c r="Z42" s="88"/>
    </row>
    <row r="43" spans="1:26" ht="15" customHeight="1">
      <c r="A43" s="68" t="s">
        <v>6</v>
      </c>
      <c r="B43" s="69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88"/>
      <c r="Z43" s="88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88"/>
      <c r="Z44" s="88"/>
    </row>
    <row r="45" spans="1:26" ht="11.45" customHeight="1">
      <c r="A45" s="37" t="s">
        <v>120</v>
      </c>
      <c r="B45" s="7"/>
      <c r="C45" s="43" t="s">
        <v>73</v>
      </c>
      <c r="D45" s="7"/>
      <c r="E45" s="103"/>
      <c r="F45" s="104"/>
      <c r="G45" s="44" t="s">
        <v>74</v>
      </c>
      <c r="H45" s="41"/>
      <c r="I45" s="105"/>
      <c r="J45" s="104"/>
      <c r="K45" s="106" t="s">
        <v>69</v>
      </c>
      <c r="L45" s="107"/>
      <c r="M45" s="108"/>
      <c r="N45" s="109"/>
      <c r="O45" s="45" t="s">
        <v>68</v>
      </c>
      <c r="P45" s="41"/>
      <c r="Q45" s="83" t="str">
        <f>IF(I45="","",+I45-E45-M45)</f>
        <v/>
      </c>
      <c r="R45" s="83"/>
      <c r="S45" s="40" t="s">
        <v>70</v>
      </c>
      <c r="T45" s="42">
        <v>3</v>
      </c>
    </row>
    <row r="46" spans="1:26" ht="15.75" customHeight="1">
      <c r="A46" s="84" t="s">
        <v>10</v>
      </c>
      <c r="B46" s="85"/>
      <c r="C46" s="85"/>
      <c r="D46" s="86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84" t="s">
        <v>5</v>
      </c>
      <c r="T46" s="87"/>
      <c r="U46" s="10"/>
      <c r="V46" s="10"/>
      <c r="Y46" s="88"/>
      <c r="Z46" s="88"/>
    </row>
    <row r="47" spans="1:26" ht="15" customHeight="1">
      <c r="A47" s="89" t="s">
        <v>104</v>
      </c>
      <c r="B47" s="90"/>
      <c r="C47" s="90"/>
      <c r="D47" s="91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93">
        <v>7</v>
      </c>
      <c r="T47" s="94"/>
      <c r="U47" s="10"/>
      <c r="V47" s="10"/>
      <c r="Y47" s="88"/>
      <c r="Z47" s="88"/>
    </row>
    <row r="48" spans="1:26" ht="14.45" customHeight="1">
      <c r="A48" s="17" t="s">
        <v>8</v>
      </c>
      <c r="B48" s="70" t="str">
        <f>IF(A47="","",VLOOKUP(A47,データ!$B$2:$C$34,2,0))</f>
        <v>佐賀</v>
      </c>
      <c r="C48" s="70"/>
      <c r="D48" s="18" t="s">
        <v>71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5"/>
      <c r="T48" s="96"/>
      <c r="U48" s="10"/>
      <c r="V48" s="10"/>
      <c r="Y48" s="88"/>
      <c r="Z48" s="88"/>
    </row>
    <row r="49" spans="1:26" ht="15" customHeight="1">
      <c r="A49" s="89" t="s">
        <v>86</v>
      </c>
      <c r="B49" s="90"/>
      <c r="C49" s="90"/>
      <c r="D49" s="91"/>
      <c r="E49" s="76"/>
      <c r="F49" s="76"/>
      <c r="G49" s="76"/>
      <c r="H49" s="76" t="s">
        <v>101</v>
      </c>
      <c r="I49" s="76" t="s">
        <v>102</v>
      </c>
      <c r="J49" s="112"/>
      <c r="K49" s="78"/>
      <c r="L49" s="78"/>
      <c r="M49" s="78"/>
      <c r="N49" s="78"/>
      <c r="O49" s="78"/>
      <c r="P49" s="78"/>
      <c r="Q49" s="78"/>
      <c r="R49" s="78"/>
      <c r="S49" s="79">
        <v>0</v>
      </c>
      <c r="T49" s="80"/>
      <c r="U49" s="10"/>
      <c r="V49" s="22"/>
      <c r="W49" s="20"/>
      <c r="Y49" s="88"/>
      <c r="Z49" s="88"/>
    </row>
    <row r="50" spans="1:26" ht="15" customHeight="1">
      <c r="A50" s="52" t="s">
        <v>8</v>
      </c>
      <c r="B50" s="70" t="str">
        <f>IF(A49="","",VLOOKUP(A49,データ!$B$2:$C$34,2,0))</f>
        <v>佐賀</v>
      </c>
      <c r="C50" s="70"/>
      <c r="D50" s="18" t="s">
        <v>71</v>
      </c>
      <c r="E50" s="77"/>
      <c r="F50" s="77"/>
      <c r="G50" s="77"/>
      <c r="H50" s="77"/>
      <c r="I50" s="77"/>
      <c r="J50" s="111"/>
      <c r="K50" s="77"/>
      <c r="L50" s="77"/>
      <c r="M50" s="77"/>
      <c r="N50" s="77"/>
      <c r="O50" s="77"/>
      <c r="P50" s="77"/>
      <c r="Q50" s="77"/>
      <c r="R50" s="77"/>
      <c r="S50" s="81"/>
      <c r="T50" s="82"/>
      <c r="U50" s="10"/>
      <c r="V50" s="10"/>
      <c r="X50" s="20"/>
      <c r="Y50" s="88"/>
      <c r="Z50" s="88"/>
    </row>
    <row r="51" spans="1:26" ht="6.6" hidden="1" customHeight="1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88"/>
      <c r="Z51" s="88"/>
    </row>
    <row r="52" spans="1:26" ht="6.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88"/>
      <c r="Z52" s="88"/>
    </row>
    <row r="53" spans="1:26" ht="15" customHeight="1">
      <c r="A53" s="71" t="s">
        <v>67</v>
      </c>
      <c r="B53" s="71"/>
      <c r="C53" s="13" t="s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 t="s">
        <v>4</v>
      </c>
      <c r="O53" s="28"/>
      <c r="P53" s="28"/>
      <c r="Q53" s="28"/>
      <c r="R53" s="28"/>
      <c r="S53" s="28"/>
      <c r="Y53" s="88"/>
      <c r="Z53" s="88"/>
    </row>
    <row r="54" spans="1:26" ht="15" customHeight="1">
      <c r="A54" s="71"/>
      <c r="B54" s="71"/>
      <c r="C54" s="14" t="s">
        <v>1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/>
      <c r="P54" s="29"/>
      <c r="Q54" s="29"/>
      <c r="R54" s="29"/>
      <c r="S54" s="29"/>
      <c r="Y54" s="88"/>
      <c r="Z54" s="88"/>
    </row>
    <row r="55" spans="1:26" ht="5.0999999999999996" customHeight="1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88"/>
      <c r="Z55" s="88"/>
    </row>
    <row r="56" spans="1:26" ht="15" customHeight="1">
      <c r="A56" s="7"/>
      <c r="B56" s="72" t="s">
        <v>0</v>
      </c>
      <c r="C56" s="74" t="s">
        <v>2</v>
      </c>
      <c r="D56" s="74"/>
      <c r="E56" s="27"/>
      <c r="F56" s="27"/>
      <c r="G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88"/>
      <c r="Z56" s="88"/>
    </row>
    <row r="57" spans="1:26" ht="15" customHeight="1">
      <c r="A57" s="7"/>
      <c r="B57" s="72"/>
      <c r="C57" s="74" t="s">
        <v>84</v>
      </c>
      <c r="D57" s="74"/>
      <c r="E57" s="27"/>
      <c r="F57" s="27"/>
      <c r="G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88"/>
      <c r="Z57" s="88"/>
    </row>
    <row r="58" spans="1:26" ht="15" customHeight="1">
      <c r="A58" s="74" t="s">
        <v>7</v>
      </c>
      <c r="B58" s="73"/>
      <c r="C58" s="72" t="s">
        <v>3</v>
      </c>
      <c r="D58" s="72"/>
      <c r="E58" s="101"/>
      <c r="F58" s="102"/>
      <c r="G58" s="102"/>
      <c r="H58" s="102"/>
      <c r="I58" s="102"/>
      <c r="J58" s="102"/>
      <c r="K58" s="28"/>
      <c r="L58" s="28"/>
      <c r="M58" s="28"/>
      <c r="N58" s="28"/>
      <c r="O58" s="28"/>
      <c r="P58" s="28"/>
      <c r="Q58" s="28"/>
      <c r="R58" s="28"/>
      <c r="S58" s="28"/>
      <c r="Y58" s="88"/>
      <c r="Z58" s="88"/>
    </row>
    <row r="59" spans="1:26" ht="15" customHeight="1">
      <c r="A59" s="74"/>
      <c r="B59" s="73" t="s">
        <v>1</v>
      </c>
      <c r="C59" s="75" t="s">
        <v>2</v>
      </c>
      <c r="D59" s="75"/>
      <c r="E59" s="33"/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88"/>
      <c r="Z59" s="88"/>
    </row>
    <row r="60" spans="1:26" ht="15" customHeight="1">
      <c r="A60" s="55"/>
      <c r="B60" s="75"/>
      <c r="C60" s="74" t="s">
        <v>84</v>
      </c>
      <c r="D60" s="74"/>
      <c r="E60" s="57"/>
      <c r="F60" s="53"/>
      <c r="G60" s="53"/>
      <c r="H60" s="53"/>
      <c r="I60" s="53"/>
      <c r="J60" s="53"/>
      <c r="K60" s="53"/>
      <c r="L60" s="53"/>
      <c r="M60" s="56"/>
      <c r="N60" s="57"/>
      <c r="O60" s="53"/>
      <c r="P60" s="56"/>
      <c r="Q60" s="57"/>
      <c r="R60" s="53"/>
      <c r="S60" s="53"/>
      <c r="Y60" s="88"/>
      <c r="Z60" s="88"/>
    </row>
    <row r="61" spans="1:26" ht="15" customHeight="1">
      <c r="A61" s="7"/>
      <c r="B61" s="75"/>
      <c r="C61" s="74" t="s">
        <v>3</v>
      </c>
      <c r="D61" s="7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88"/>
      <c r="Z61" s="88"/>
    </row>
    <row r="62" spans="1:26" ht="5.0999999999999996" customHeight="1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88"/>
      <c r="Z62" s="88"/>
    </row>
    <row r="63" spans="1:26" ht="15" customHeight="1">
      <c r="A63" s="68" t="s">
        <v>6</v>
      </c>
      <c r="B63" s="69"/>
      <c r="C63" s="35" t="s">
        <v>121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88"/>
      <c r="Z63" s="88"/>
    </row>
    <row r="64" spans="1:26" ht="7.9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88"/>
      <c r="Z64" s="88"/>
    </row>
    <row r="65" spans="1:26" ht="11.45" customHeight="1">
      <c r="A65" s="37" t="s">
        <v>82</v>
      </c>
      <c r="B65" s="7"/>
      <c r="C65" s="43" t="s">
        <v>73</v>
      </c>
      <c r="D65" s="7"/>
      <c r="E65" s="103">
        <v>0.64583333333333337</v>
      </c>
      <c r="F65" s="104"/>
      <c r="G65" s="64" t="s">
        <v>74</v>
      </c>
      <c r="H65" s="41"/>
      <c r="I65" s="105">
        <v>0.73472222222222217</v>
      </c>
      <c r="J65" s="104"/>
      <c r="K65" s="106" t="s">
        <v>69</v>
      </c>
      <c r="L65" s="107"/>
      <c r="M65" s="108"/>
      <c r="N65" s="109"/>
      <c r="O65" s="45" t="s">
        <v>68</v>
      </c>
      <c r="P65" s="41"/>
      <c r="Q65" s="83">
        <f>IF(I65="","",+I65-E65-M65)</f>
        <v>8.8888888888888795E-2</v>
      </c>
      <c r="R65" s="83"/>
      <c r="S65" s="65" t="s">
        <v>70</v>
      </c>
      <c r="T65" s="42">
        <v>7</v>
      </c>
    </row>
    <row r="66" spans="1:26" ht="15.75" customHeight="1">
      <c r="A66" s="84" t="s">
        <v>10</v>
      </c>
      <c r="B66" s="85"/>
      <c r="C66" s="85"/>
      <c r="D66" s="86"/>
      <c r="E66" s="9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9">
        <v>8</v>
      </c>
      <c r="M66" s="9">
        <v>9</v>
      </c>
      <c r="N66" s="9">
        <v>10</v>
      </c>
      <c r="O66" s="9">
        <v>11</v>
      </c>
      <c r="P66" s="9">
        <v>12</v>
      </c>
      <c r="Q66" s="9">
        <v>13</v>
      </c>
      <c r="R66" s="9">
        <v>14</v>
      </c>
      <c r="S66" s="84" t="s">
        <v>5</v>
      </c>
      <c r="T66" s="87"/>
      <c r="U66" s="10"/>
      <c r="V66" s="10"/>
      <c r="Y66" s="88"/>
      <c r="Z66" s="88"/>
    </row>
    <row r="67" spans="1:26" ht="15" customHeight="1">
      <c r="A67" s="89" t="s">
        <v>99</v>
      </c>
      <c r="B67" s="90"/>
      <c r="C67" s="90"/>
      <c r="D67" s="91"/>
      <c r="E67" s="76">
        <v>2</v>
      </c>
      <c r="F67" s="76">
        <v>2</v>
      </c>
      <c r="G67" s="76">
        <v>0</v>
      </c>
      <c r="H67" s="76">
        <v>4</v>
      </c>
      <c r="I67" s="76">
        <v>0</v>
      </c>
      <c r="J67" s="76">
        <v>1</v>
      </c>
      <c r="K67" s="76">
        <v>0</v>
      </c>
      <c r="L67" s="76"/>
      <c r="M67" s="76"/>
      <c r="N67" s="76"/>
      <c r="O67" s="76"/>
      <c r="P67" s="76"/>
      <c r="Q67" s="76"/>
      <c r="R67" s="76"/>
      <c r="S67" s="93">
        <f>IF(E67="","",SUM(E67:R67))</f>
        <v>9</v>
      </c>
      <c r="T67" s="94"/>
      <c r="U67" s="10"/>
      <c r="V67" s="10"/>
      <c r="Y67" s="88"/>
      <c r="Z67" s="88"/>
    </row>
    <row r="68" spans="1:26" ht="14.45" customHeight="1">
      <c r="A68" s="17" t="s">
        <v>8</v>
      </c>
      <c r="B68" s="70" t="str">
        <f>IF(A67="","",VLOOKUP(A67,データ!$B$2:$C$34,2,0))</f>
        <v>佐賀</v>
      </c>
      <c r="C68" s="70"/>
      <c r="D68" s="18" t="s">
        <v>71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5"/>
      <c r="T68" s="96"/>
      <c r="U68" s="10"/>
      <c r="V68" s="10"/>
      <c r="Y68" s="88"/>
      <c r="Z68" s="88"/>
    </row>
    <row r="69" spans="1:26" ht="15" customHeight="1">
      <c r="A69" s="89" t="s">
        <v>104</v>
      </c>
      <c r="B69" s="90"/>
      <c r="C69" s="90"/>
      <c r="D69" s="91"/>
      <c r="E69" s="76">
        <v>4</v>
      </c>
      <c r="F69" s="76">
        <v>2</v>
      </c>
      <c r="G69" s="76">
        <v>2</v>
      </c>
      <c r="H69" s="76">
        <v>2</v>
      </c>
      <c r="I69" s="76">
        <v>3</v>
      </c>
      <c r="J69" s="76">
        <v>0</v>
      </c>
      <c r="K69" s="76" t="s">
        <v>112</v>
      </c>
      <c r="L69" s="78"/>
      <c r="M69" s="78"/>
      <c r="N69" s="78"/>
      <c r="O69" s="78"/>
      <c r="P69" s="78"/>
      <c r="Q69" s="78"/>
      <c r="R69" s="78"/>
      <c r="S69" s="79">
        <f>IF(E69="","",SUM(E69:R69))</f>
        <v>13</v>
      </c>
      <c r="T69" s="80"/>
      <c r="U69" s="10"/>
      <c r="V69" s="22"/>
      <c r="W69" s="20"/>
      <c r="Y69" s="88"/>
      <c r="Z69" s="88"/>
    </row>
    <row r="70" spans="1:26" ht="15" customHeight="1">
      <c r="A70" s="52" t="s">
        <v>8</v>
      </c>
      <c r="B70" s="70" t="str">
        <f>IF(A69="","",VLOOKUP(A69,データ!$B$2:$C$34,2,0))</f>
        <v>佐賀</v>
      </c>
      <c r="C70" s="70"/>
      <c r="D70" s="18" t="s">
        <v>71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81"/>
      <c r="T70" s="82"/>
      <c r="U70" s="10"/>
      <c r="V70" s="10"/>
      <c r="X70" s="20"/>
      <c r="Y70" s="88"/>
      <c r="Z70" s="88"/>
    </row>
    <row r="71" spans="1:26" ht="6.6" hidden="1" customHeight="1">
      <c r="A71" s="8"/>
      <c r="B71" s="8"/>
      <c r="C71" s="8"/>
      <c r="D71" s="8"/>
      <c r="E71" s="8"/>
      <c r="F71" s="16"/>
      <c r="G71" s="16"/>
      <c r="H71" s="8"/>
      <c r="I71" s="16"/>
      <c r="J71" s="16"/>
      <c r="K71" s="8"/>
      <c r="L71" s="16"/>
      <c r="M71" s="16"/>
      <c r="N71" s="8"/>
      <c r="O71" s="16"/>
      <c r="P71" s="16"/>
      <c r="Q71" s="8"/>
      <c r="R71" s="8"/>
      <c r="S71" s="8"/>
      <c r="Y71" s="88"/>
      <c r="Z71" s="88"/>
    </row>
    <row r="72" spans="1:26" ht="6.6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Y72" s="88"/>
      <c r="Z72" s="88"/>
    </row>
    <row r="73" spans="1:26" ht="15" customHeight="1">
      <c r="A73" s="71" t="s">
        <v>67</v>
      </c>
      <c r="B73" s="71"/>
      <c r="C73" s="60" t="s">
        <v>0</v>
      </c>
      <c r="D73" s="63" t="s">
        <v>122</v>
      </c>
      <c r="E73" s="63"/>
      <c r="F73" s="63"/>
      <c r="G73" s="63"/>
      <c r="H73" s="63"/>
      <c r="I73" s="63"/>
      <c r="J73" s="63"/>
      <c r="K73" s="63"/>
      <c r="L73" s="63"/>
      <c r="M73" s="63"/>
      <c r="N73" s="63" t="s">
        <v>4</v>
      </c>
      <c r="O73" s="63" t="s">
        <v>124</v>
      </c>
      <c r="P73" s="63"/>
      <c r="Q73" s="63"/>
      <c r="R73" s="63"/>
      <c r="S73" s="63"/>
      <c r="Y73" s="88"/>
      <c r="Z73" s="88"/>
    </row>
    <row r="74" spans="1:26" ht="15" customHeight="1">
      <c r="A74" s="71"/>
      <c r="B74" s="71"/>
      <c r="C74" s="62" t="s">
        <v>1</v>
      </c>
      <c r="D74" s="29" t="s">
        <v>123</v>
      </c>
      <c r="E74" s="29"/>
      <c r="F74" s="29"/>
      <c r="G74" s="29"/>
      <c r="H74" s="29"/>
      <c r="I74" s="29"/>
      <c r="J74" s="29"/>
      <c r="K74" s="29"/>
      <c r="L74" s="29"/>
      <c r="M74" s="29"/>
      <c r="N74" s="29" t="s">
        <v>4</v>
      </c>
      <c r="O74" s="29" t="s">
        <v>106</v>
      </c>
      <c r="P74" s="29"/>
      <c r="Q74" s="29"/>
      <c r="R74" s="29"/>
      <c r="S74" s="29"/>
      <c r="Y74" s="88"/>
      <c r="Z74" s="88"/>
    </row>
    <row r="75" spans="1:26" ht="5.0999999999999996" customHeight="1">
      <c r="A75" s="12"/>
      <c r="B75" s="12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Y75" s="88"/>
      <c r="Z75" s="88"/>
    </row>
    <row r="76" spans="1:26" ht="15" customHeight="1">
      <c r="A76" s="7"/>
      <c r="B76" s="72" t="s">
        <v>0</v>
      </c>
      <c r="C76" s="74" t="s">
        <v>2</v>
      </c>
      <c r="D76" s="74"/>
      <c r="E76" s="27" t="s">
        <v>124</v>
      </c>
      <c r="F76" s="27"/>
      <c r="H76" s="27"/>
      <c r="I76" s="27"/>
      <c r="J76" s="27"/>
      <c r="K76" s="27"/>
      <c r="L76" s="27"/>
      <c r="M76" s="31"/>
      <c r="N76" s="30"/>
      <c r="O76" s="30"/>
      <c r="P76" s="32"/>
      <c r="Q76" s="32"/>
      <c r="R76" s="27"/>
      <c r="S76" s="27"/>
      <c r="Y76" s="88"/>
      <c r="Z76" s="88"/>
    </row>
    <row r="77" spans="1:26" ht="15" customHeight="1">
      <c r="A77" s="7"/>
      <c r="B77" s="72"/>
      <c r="C77" s="74" t="s">
        <v>84</v>
      </c>
      <c r="D77" s="74"/>
      <c r="E77" s="27"/>
      <c r="F77" s="27"/>
      <c r="H77" s="27"/>
      <c r="I77" s="27"/>
      <c r="J77" s="27"/>
      <c r="K77" s="27"/>
      <c r="L77" s="27"/>
      <c r="M77" s="31"/>
      <c r="N77" s="30"/>
      <c r="O77" s="30"/>
      <c r="P77" s="32"/>
      <c r="Q77" s="32"/>
      <c r="R77" s="27"/>
      <c r="S77" s="27"/>
      <c r="Y77" s="88"/>
      <c r="Z77" s="88"/>
    </row>
    <row r="78" spans="1:26" ht="15" customHeight="1">
      <c r="A78" s="74" t="s">
        <v>7</v>
      </c>
      <c r="B78" s="73"/>
      <c r="C78" s="72" t="s">
        <v>3</v>
      </c>
      <c r="D78" s="72"/>
      <c r="E78" s="63" t="s">
        <v>125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Y78" s="88"/>
      <c r="Z78" s="88"/>
    </row>
    <row r="79" spans="1:26" ht="15" customHeight="1">
      <c r="A79" s="74"/>
      <c r="B79" s="73" t="s">
        <v>1</v>
      </c>
      <c r="C79" s="75" t="s">
        <v>2</v>
      </c>
      <c r="D79" s="75"/>
      <c r="E79" s="29" t="s">
        <v>126</v>
      </c>
      <c r="F79" s="29"/>
      <c r="G79" s="29"/>
      <c r="H79" s="29"/>
      <c r="I79" s="29"/>
      <c r="J79" s="29"/>
      <c r="K79" s="29"/>
      <c r="L79" s="29"/>
      <c r="M79" s="34"/>
      <c r="N79" s="33"/>
      <c r="O79" s="29"/>
      <c r="P79" s="34"/>
      <c r="Q79" s="33"/>
      <c r="R79" s="29"/>
      <c r="S79" s="29"/>
      <c r="Y79" s="88"/>
      <c r="Z79" s="88"/>
    </row>
    <row r="80" spans="1:26" ht="15" customHeight="1">
      <c r="A80" s="61"/>
      <c r="B80" s="75"/>
      <c r="C80" s="74" t="s">
        <v>84</v>
      </c>
      <c r="D80" s="74"/>
      <c r="E80" s="53" t="s">
        <v>127</v>
      </c>
      <c r="F80" s="53"/>
      <c r="G80" s="53"/>
      <c r="H80" s="53"/>
      <c r="I80" s="53"/>
      <c r="J80" s="53"/>
      <c r="K80" s="53"/>
      <c r="L80" s="53"/>
      <c r="M80" s="56"/>
      <c r="N80" s="57"/>
      <c r="O80" s="53"/>
      <c r="P80" s="56"/>
      <c r="Q80" s="57"/>
      <c r="R80" s="53"/>
      <c r="S80" s="53"/>
      <c r="Y80" s="88"/>
      <c r="Z80" s="88"/>
    </row>
    <row r="81" spans="1:26" ht="15" customHeight="1">
      <c r="A81" s="7"/>
      <c r="B81" s="75"/>
      <c r="C81" s="74" t="s">
        <v>3</v>
      </c>
      <c r="D81" s="74"/>
      <c r="E81" s="27" t="s">
        <v>128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Y81" s="88"/>
      <c r="Z81" s="88"/>
    </row>
    <row r="82" spans="1:26" ht="5.0999999999999996" customHeight="1">
      <c r="A82" s="7"/>
      <c r="B82" s="7"/>
      <c r="C82" s="7"/>
      <c r="D82" s="7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Y82" s="88"/>
      <c r="Z82" s="88"/>
    </row>
    <row r="83" spans="1:26" ht="15" customHeight="1">
      <c r="A83" s="68" t="s">
        <v>6</v>
      </c>
      <c r="B83" s="69"/>
      <c r="C83" s="3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Y83" s="88"/>
      <c r="Z83" s="88"/>
    </row>
    <row r="84" spans="1:26" ht="7.9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Y84" s="88"/>
      <c r="Z84" s="88"/>
    </row>
    <row r="85" spans="1:26" ht="1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38" t="s">
        <v>81</v>
      </c>
      <c r="U85" s="21"/>
    </row>
    <row r="86" spans="1:26" ht="24.95" customHeight="1">
      <c r="A86" s="97" t="s">
        <v>63</v>
      </c>
      <c r="B86" s="98"/>
      <c r="C86" s="24"/>
      <c r="D86" s="24"/>
      <c r="E86" s="25" t="s">
        <v>64</v>
      </c>
      <c r="F86" s="99" t="s">
        <v>62</v>
      </c>
      <c r="G86" s="99"/>
      <c r="H86" s="99"/>
      <c r="I86" s="100" t="s">
        <v>65</v>
      </c>
      <c r="J86" s="100"/>
      <c r="K86" s="100"/>
      <c r="L86" s="100"/>
      <c r="M86" s="100"/>
      <c r="N86" s="100"/>
      <c r="O86" s="24"/>
      <c r="P86" s="24"/>
      <c r="Q86" s="26"/>
      <c r="R86" s="24"/>
      <c r="S86" s="24"/>
      <c r="T86" s="49"/>
    </row>
  </sheetData>
  <sheetProtection formatCells="0"/>
  <mergeCells count="221">
    <mergeCell ref="C57:D57"/>
    <mergeCell ref="C17:D17"/>
    <mergeCell ref="C20:D20"/>
    <mergeCell ref="C37:D37"/>
    <mergeCell ref="C40:D40"/>
    <mergeCell ref="M5:N5"/>
    <mergeCell ref="O9:O10"/>
    <mergeCell ref="P7:P8"/>
    <mergeCell ref="A6:D6"/>
    <mergeCell ref="J7:J8"/>
    <mergeCell ref="A13:B14"/>
    <mergeCell ref="B16:B18"/>
    <mergeCell ref="C16:D16"/>
    <mergeCell ref="A18:A19"/>
    <mergeCell ref="C18:D18"/>
    <mergeCell ref="B19:B21"/>
    <mergeCell ref="O7:O8"/>
    <mergeCell ref="S9:T10"/>
    <mergeCell ref="B1:Q1"/>
    <mergeCell ref="B2:F2"/>
    <mergeCell ref="I2:J2"/>
    <mergeCell ref="I3:J3"/>
    <mergeCell ref="K3:P3"/>
    <mergeCell ref="E5:F5"/>
    <mergeCell ref="I5:J5"/>
    <mergeCell ref="K5:L5"/>
    <mergeCell ref="S6:T6"/>
    <mergeCell ref="C19:D19"/>
    <mergeCell ref="Y6:Z24"/>
    <mergeCell ref="A7:D7"/>
    <mergeCell ref="E7:E8"/>
    <mergeCell ref="F7:F8"/>
    <mergeCell ref="G7:G8"/>
    <mergeCell ref="Q5:R5"/>
    <mergeCell ref="I7:I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H7:H8"/>
    <mergeCell ref="K7:K8"/>
    <mergeCell ref="L7:L8"/>
    <mergeCell ref="M7:M8"/>
    <mergeCell ref="N7:N8"/>
    <mergeCell ref="C21:D21"/>
    <mergeCell ref="Q9:Q10"/>
    <mergeCell ref="M45:N45"/>
    <mergeCell ref="K47:K48"/>
    <mergeCell ref="L47:L48"/>
    <mergeCell ref="M47:M48"/>
    <mergeCell ref="N47:N48"/>
    <mergeCell ref="Q45:R45"/>
    <mergeCell ref="O47:O48"/>
    <mergeCell ref="Q47:Q48"/>
    <mergeCell ref="R47:R48"/>
    <mergeCell ref="P47:P48"/>
    <mergeCell ref="M25:N25"/>
    <mergeCell ref="Q25:R25"/>
    <mergeCell ref="Q29:Q30"/>
    <mergeCell ref="R29:R30"/>
    <mergeCell ref="R9:R10"/>
    <mergeCell ref="B10:C10"/>
    <mergeCell ref="J9:J10"/>
    <mergeCell ref="K9:K10"/>
    <mergeCell ref="L9:L10"/>
    <mergeCell ref="M9:M10"/>
    <mergeCell ref="N9:N10"/>
    <mergeCell ref="I9:I10"/>
    <mergeCell ref="A23:B23"/>
    <mergeCell ref="E45:F45"/>
    <mergeCell ref="I45:J45"/>
    <mergeCell ref="K45:L45"/>
    <mergeCell ref="B48:C48"/>
    <mergeCell ref="J47:J48"/>
    <mergeCell ref="A46:D46"/>
    <mergeCell ref="E25:F25"/>
    <mergeCell ref="I25:J25"/>
    <mergeCell ref="K25:L25"/>
    <mergeCell ref="F29:F30"/>
    <mergeCell ref="G29:G30"/>
    <mergeCell ref="H29:H30"/>
    <mergeCell ref="I29:I30"/>
    <mergeCell ref="S46:T46"/>
    <mergeCell ref="Y46:Z64"/>
    <mergeCell ref="A47:D47"/>
    <mergeCell ref="E47:E48"/>
    <mergeCell ref="F47:F48"/>
    <mergeCell ref="G47:G48"/>
    <mergeCell ref="P49:P50"/>
    <mergeCell ref="H47:H48"/>
    <mergeCell ref="I47:I48"/>
    <mergeCell ref="S47:T48"/>
    <mergeCell ref="C59:D59"/>
    <mergeCell ref="S49:T50"/>
    <mergeCell ref="B50:C50"/>
    <mergeCell ref="J49:J50"/>
    <mergeCell ref="K49:K50"/>
    <mergeCell ref="L49:L50"/>
    <mergeCell ref="M49:M50"/>
    <mergeCell ref="O49:O50"/>
    <mergeCell ref="G49:G50"/>
    <mergeCell ref="H49:H50"/>
    <mergeCell ref="Q49:Q50"/>
    <mergeCell ref="R49:R50"/>
    <mergeCell ref="N49:N50"/>
    <mergeCell ref="I49:I50"/>
    <mergeCell ref="A49:D49"/>
    <mergeCell ref="E49:E50"/>
    <mergeCell ref="F49:F50"/>
    <mergeCell ref="A86:B86"/>
    <mergeCell ref="F86:H86"/>
    <mergeCell ref="I86:N86"/>
    <mergeCell ref="A63:B63"/>
    <mergeCell ref="A53:B54"/>
    <mergeCell ref="B56:B58"/>
    <mergeCell ref="C56:D56"/>
    <mergeCell ref="A58:A59"/>
    <mergeCell ref="C58:D58"/>
    <mergeCell ref="B59:B61"/>
    <mergeCell ref="C61:D61"/>
    <mergeCell ref="E58:J58"/>
    <mergeCell ref="C60:D60"/>
    <mergeCell ref="E65:F65"/>
    <mergeCell ref="I65:J65"/>
    <mergeCell ref="K65:L65"/>
    <mergeCell ref="M65:N65"/>
    <mergeCell ref="G69:G70"/>
    <mergeCell ref="H69:H70"/>
    <mergeCell ref="I69:I70"/>
    <mergeCell ref="J69:J70"/>
    <mergeCell ref="Y26:Z44"/>
    <mergeCell ref="A27:D27"/>
    <mergeCell ref="E27:E28"/>
    <mergeCell ref="F27:F28"/>
    <mergeCell ref="G27:G28"/>
    <mergeCell ref="H27:H28"/>
    <mergeCell ref="M27:M28"/>
    <mergeCell ref="N27:N28"/>
    <mergeCell ref="I27:I28"/>
    <mergeCell ref="J27:J28"/>
    <mergeCell ref="A26:D26"/>
    <mergeCell ref="S26:T26"/>
    <mergeCell ref="O27:O28"/>
    <mergeCell ref="P27:P28"/>
    <mergeCell ref="Q27:Q28"/>
    <mergeCell ref="R27:R28"/>
    <mergeCell ref="S27:T28"/>
    <mergeCell ref="B28:C28"/>
    <mergeCell ref="K27:K28"/>
    <mergeCell ref="L27:L28"/>
    <mergeCell ref="N29:N30"/>
    <mergeCell ref="O29:O30"/>
    <mergeCell ref="A29:D29"/>
    <mergeCell ref="E29:E30"/>
    <mergeCell ref="S29:T30"/>
    <mergeCell ref="B30:C30"/>
    <mergeCell ref="A33:B34"/>
    <mergeCell ref="J29:J30"/>
    <mergeCell ref="K29:K30"/>
    <mergeCell ref="L29:L30"/>
    <mergeCell ref="M29:M30"/>
    <mergeCell ref="A43:B43"/>
    <mergeCell ref="B36:B38"/>
    <mergeCell ref="C36:D36"/>
    <mergeCell ref="A38:A39"/>
    <mergeCell ref="C38:D38"/>
    <mergeCell ref="B39:B41"/>
    <mergeCell ref="C39:D39"/>
    <mergeCell ref="C41:D41"/>
    <mergeCell ref="P29:P30"/>
    <mergeCell ref="Q65:R65"/>
    <mergeCell ref="A66:D66"/>
    <mergeCell ref="S66:T66"/>
    <mergeCell ref="Y66:Z84"/>
    <mergeCell ref="A67:D67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T68"/>
    <mergeCell ref="B68:C68"/>
    <mergeCell ref="A69:D69"/>
    <mergeCell ref="E69:E70"/>
    <mergeCell ref="F69:F70"/>
    <mergeCell ref="K69:K70"/>
    <mergeCell ref="L69:L70"/>
    <mergeCell ref="M69:M70"/>
    <mergeCell ref="N69:N70"/>
    <mergeCell ref="O69:O70"/>
    <mergeCell ref="P69:P70"/>
    <mergeCell ref="Q69:Q70"/>
    <mergeCell ref="R69:R70"/>
    <mergeCell ref="S69:T70"/>
    <mergeCell ref="A83:B83"/>
    <mergeCell ref="B70:C70"/>
    <mergeCell ref="A73:B74"/>
    <mergeCell ref="B76:B78"/>
    <mergeCell ref="C76:D76"/>
    <mergeCell ref="C77:D77"/>
    <mergeCell ref="A78:A79"/>
    <mergeCell ref="C78:D78"/>
    <mergeCell ref="B79:B81"/>
    <mergeCell ref="C79:D79"/>
    <mergeCell ref="C80:D80"/>
    <mergeCell ref="C81:D81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86:S86 I86 S85 E86:F86 A86 C86 E13:Q15 G2:I4 R13:S21 L58:Q61 S3:S4 S1 B1 R1:R4 K4:P4 D53:D54 M56:O57 D13:D14 D62:S63 C53:C55 M16:O17 E53:Q55 D22:S23 C13:C15 E19:H21 R53:S61 C3:F4 J3:J4 Q2:Q4 K2:P2 A1:A2 H16:K17 D56:E61 E16:F18 I18:Q21 G18:H18 G38:H38 E33:Q35 R33:S41 D33:D34 M36:O37 D42:S43 C33:C35 E39:H41 H36:K37 D16:D21 E36:F38 I38:Q41 F59:J61 K56:K61 F56:J57 D36:D41 E73:Q75 R73:S81 D73:D74 M76:O77 D82:S83 C73:C75 E79:H81 H76:K77 E76:F78 I78:Q81 G78:H78 D76:D81"/>
    <dataValidation imeMode="off" allowBlank="1" showInputMessage="1" showErrorMessage="1" sqref="E49:S49 E9:S9 E47:S47 E7:S7 E29:S29 E27:S27 E69:S69 E67:S67"/>
    <dataValidation type="list" allowBlank="1" showInputMessage="1" showErrorMessage="1" sqref="A47:D47 A49:D49 A27:D27 A29:D29 A7:D7 A9:D9 A67:D67 A69:D69">
      <formula1>TEAM</formula1>
    </dataValidation>
    <dataValidation type="list" imeMode="on" allowBlank="1" showInputMessage="1" showErrorMessage="1" sqref="B2">
      <formula1>試合日</formula1>
    </dataValidation>
  </dataValidations>
  <pageMargins left="0.78740157480314965" right="0.59055118110236227" top="0.78740157480314965" bottom="0.78740157480314965" header="0.51181102362204722" footer="0.51181102362204722"/>
  <pageSetup paperSize="9" scale="72" fitToWidth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87"/>
  <sheetViews>
    <sheetView showGridLines="0" tabSelected="1" showOutlineSymbols="0" view="pageBreakPreview" zoomScale="160" zoomScaleNormal="87" zoomScaleSheetLayoutView="160" workbookViewId="0">
      <pane ySplit="3" topLeftCell="A59" activePane="bottomLeft" state="frozenSplit"/>
      <selection pane="bottomLeft" activeCell="G67" sqref="G67:G68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3" t="str">
        <f>データ!D14</f>
        <v>第６７回全日本総合男子ソフトボール選手権大会佐賀県予選会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7"/>
      <c r="S1" s="19"/>
    </row>
    <row r="2" spans="1:26" ht="16.5" customHeight="1">
      <c r="A2" s="40" t="s">
        <v>13</v>
      </c>
      <c r="B2" s="114" t="s">
        <v>94</v>
      </c>
      <c r="C2" s="115"/>
      <c r="D2" s="115"/>
      <c r="E2" s="115"/>
      <c r="F2" s="115"/>
      <c r="G2" s="7"/>
      <c r="H2" s="7"/>
      <c r="I2" s="116" t="s">
        <v>12</v>
      </c>
      <c r="J2" s="116"/>
      <c r="K2" s="27" t="str">
        <f>データ!D16</f>
        <v>佐賀県有田町</v>
      </c>
      <c r="L2" s="7"/>
      <c r="M2" s="7"/>
      <c r="N2" s="7"/>
      <c r="O2" s="7"/>
      <c r="P2" s="7"/>
      <c r="Q2" s="7"/>
      <c r="R2" s="7"/>
    </row>
    <row r="3" spans="1:26" ht="16.5" customHeight="1">
      <c r="B3" s="54"/>
      <c r="C3" s="7"/>
      <c r="D3" s="7"/>
      <c r="E3" s="7"/>
      <c r="F3" s="7"/>
      <c r="G3" s="7"/>
      <c r="H3" s="7"/>
      <c r="I3" s="116" t="s">
        <v>11</v>
      </c>
      <c r="J3" s="116"/>
      <c r="K3" s="117" t="s">
        <v>93</v>
      </c>
      <c r="L3" s="118"/>
      <c r="M3" s="118"/>
      <c r="N3" s="118"/>
      <c r="O3" s="118"/>
      <c r="P3" s="11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80</v>
      </c>
      <c r="B5" s="7"/>
      <c r="C5" s="43" t="s">
        <v>73</v>
      </c>
      <c r="D5" s="7"/>
      <c r="E5" s="103">
        <v>0.4152777777777778</v>
      </c>
      <c r="F5" s="104"/>
      <c r="G5" s="44" t="s">
        <v>74</v>
      </c>
      <c r="H5" s="41"/>
      <c r="I5" s="105">
        <v>0.47500000000000003</v>
      </c>
      <c r="J5" s="104"/>
      <c r="K5" s="106" t="s">
        <v>69</v>
      </c>
      <c r="L5" s="107"/>
      <c r="M5" s="108"/>
      <c r="N5" s="109"/>
      <c r="O5" s="45" t="s">
        <v>68</v>
      </c>
      <c r="P5" s="41"/>
      <c r="Q5" s="83">
        <f>IF(I5="","",+I5-E5-M5)</f>
        <v>5.9722222222222232E-2</v>
      </c>
      <c r="R5" s="83"/>
      <c r="S5" s="40" t="s">
        <v>70</v>
      </c>
      <c r="T5" s="42">
        <v>2</v>
      </c>
    </row>
    <row r="6" spans="1:26" ht="15.75" customHeight="1">
      <c r="A6" s="84" t="s">
        <v>10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88"/>
      <c r="Z6" s="88"/>
    </row>
    <row r="7" spans="1:26" ht="15" customHeight="1">
      <c r="A7" s="89" t="s">
        <v>98</v>
      </c>
      <c r="B7" s="90"/>
      <c r="C7" s="90"/>
      <c r="D7" s="91"/>
      <c r="E7" s="76">
        <v>2</v>
      </c>
      <c r="F7" s="76">
        <v>4</v>
      </c>
      <c r="G7" s="76">
        <v>6</v>
      </c>
      <c r="H7" s="76">
        <v>0</v>
      </c>
      <c r="I7" s="76">
        <v>9</v>
      </c>
      <c r="J7" s="76"/>
      <c r="K7" s="76"/>
      <c r="L7" s="76"/>
      <c r="M7" s="76"/>
      <c r="N7" s="76"/>
      <c r="O7" s="76"/>
      <c r="P7" s="76"/>
      <c r="Q7" s="76"/>
      <c r="R7" s="76"/>
      <c r="S7" s="93">
        <f>IF(E7="","",SUM(E7:R7))</f>
        <v>21</v>
      </c>
      <c r="T7" s="94"/>
      <c r="U7" s="10"/>
      <c r="V7" s="10"/>
      <c r="Y7" s="88"/>
      <c r="Z7" s="88"/>
    </row>
    <row r="8" spans="1:26" ht="14.45" customHeight="1">
      <c r="A8" s="17" t="s">
        <v>8</v>
      </c>
      <c r="B8" s="70" t="str">
        <f>IF(A7="","",VLOOKUP(A7,データ!$B$2:$C$34,2,0))</f>
        <v>佐賀</v>
      </c>
      <c r="C8" s="70"/>
      <c r="D8" s="18" t="s">
        <v>71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  <c r="T8" s="96"/>
      <c r="U8" s="10"/>
      <c r="V8" s="10"/>
      <c r="Y8" s="88"/>
      <c r="Z8" s="88"/>
    </row>
    <row r="9" spans="1:26" ht="15" customHeight="1">
      <c r="A9" s="89" t="s">
        <v>88</v>
      </c>
      <c r="B9" s="90"/>
      <c r="C9" s="90"/>
      <c r="D9" s="91"/>
      <c r="E9" s="76">
        <v>3</v>
      </c>
      <c r="F9" s="76">
        <v>0</v>
      </c>
      <c r="G9" s="76">
        <v>0</v>
      </c>
      <c r="H9" s="76">
        <v>3</v>
      </c>
      <c r="I9" s="76">
        <v>0</v>
      </c>
      <c r="J9" s="110"/>
      <c r="K9" s="76"/>
      <c r="L9" s="78"/>
      <c r="M9" s="78"/>
      <c r="N9" s="78"/>
      <c r="O9" s="78"/>
      <c r="P9" s="78"/>
      <c r="Q9" s="78"/>
      <c r="R9" s="78"/>
      <c r="S9" s="79">
        <f>IF(E9="","",SUM(E9:R9))</f>
        <v>6</v>
      </c>
      <c r="T9" s="80"/>
      <c r="U9" s="10"/>
      <c r="V9" s="22"/>
      <c r="W9" s="20"/>
      <c r="Y9" s="88"/>
      <c r="Z9" s="88"/>
    </row>
    <row r="10" spans="1:26" ht="15" customHeight="1">
      <c r="A10" s="52" t="s">
        <v>8</v>
      </c>
      <c r="B10" s="70" t="str">
        <f>IF(A9="","",VLOOKUP(A9,データ!$B$2:$C$34,2,0))</f>
        <v>佐賀</v>
      </c>
      <c r="C10" s="70"/>
      <c r="D10" s="18" t="s">
        <v>71</v>
      </c>
      <c r="E10" s="77"/>
      <c r="F10" s="77"/>
      <c r="G10" s="77"/>
      <c r="H10" s="77"/>
      <c r="I10" s="77"/>
      <c r="J10" s="111"/>
      <c r="K10" s="77"/>
      <c r="L10" s="77"/>
      <c r="M10" s="77"/>
      <c r="N10" s="77"/>
      <c r="O10" s="77"/>
      <c r="P10" s="77"/>
      <c r="Q10" s="77"/>
      <c r="R10" s="77"/>
      <c r="S10" s="81"/>
      <c r="T10" s="82"/>
      <c r="U10" s="10"/>
      <c r="V10" s="10"/>
      <c r="X10" s="20"/>
      <c r="Y10" s="88"/>
      <c r="Z10" s="8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8"/>
      <c r="Z11" s="8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8"/>
      <c r="Z12" s="88"/>
    </row>
    <row r="13" spans="1:26" ht="15" customHeight="1">
      <c r="A13" s="71" t="s">
        <v>67</v>
      </c>
      <c r="B13" s="71"/>
      <c r="C13" s="13" t="s">
        <v>0</v>
      </c>
      <c r="D13" s="28" t="s">
        <v>130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132</v>
      </c>
      <c r="P13" s="28"/>
      <c r="Q13" s="28"/>
      <c r="R13" s="28"/>
      <c r="S13" s="28"/>
      <c r="Y13" s="88"/>
      <c r="Z13" s="88"/>
    </row>
    <row r="14" spans="1:26" ht="15" customHeight="1">
      <c r="A14" s="71"/>
      <c r="B14" s="71"/>
      <c r="C14" s="14" t="s">
        <v>1</v>
      </c>
      <c r="D14" s="29" t="s">
        <v>131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133</v>
      </c>
      <c r="P14" s="29"/>
      <c r="Q14" s="29"/>
      <c r="R14" s="29"/>
      <c r="S14" s="29"/>
      <c r="Y14" s="88"/>
      <c r="Z14" s="8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8"/>
      <c r="Z15" s="88"/>
    </row>
    <row r="16" spans="1:26" ht="15" customHeight="1">
      <c r="A16" s="7"/>
      <c r="B16" s="72" t="s">
        <v>0</v>
      </c>
      <c r="C16" s="74" t="s">
        <v>2</v>
      </c>
      <c r="D16" s="74"/>
      <c r="E16" s="27" t="s">
        <v>134</v>
      </c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88"/>
      <c r="Z16" s="88"/>
    </row>
    <row r="17" spans="1:26" ht="15" customHeight="1">
      <c r="A17" s="7"/>
      <c r="B17" s="72"/>
      <c r="C17" s="74" t="s">
        <v>84</v>
      </c>
      <c r="D17" s="74"/>
      <c r="E17" s="27"/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88"/>
      <c r="Z17" s="88"/>
    </row>
    <row r="18" spans="1:26" ht="15" customHeight="1">
      <c r="A18" s="74" t="s">
        <v>7</v>
      </c>
      <c r="B18" s="73"/>
      <c r="C18" s="72" t="s">
        <v>3</v>
      </c>
      <c r="D18" s="72"/>
      <c r="E18" s="28" t="s">
        <v>157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88"/>
      <c r="Z18" s="88"/>
    </row>
    <row r="19" spans="1:26" ht="15" customHeight="1">
      <c r="A19" s="74"/>
      <c r="B19" s="73" t="s">
        <v>1</v>
      </c>
      <c r="C19" s="75" t="s">
        <v>2</v>
      </c>
      <c r="D19" s="75"/>
      <c r="E19" s="29" t="s">
        <v>135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88"/>
      <c r="Z19" s="88"/>
    </row>
    <row r="20" spans="1:26" ht="15" customHeight="1">
      <c r="A20" s="55"/>
      <c r="B20" s="75"/>
      <c r="C20" s="74" t="s">
        <v>84</v>
      </c>
      <c r="D20" s="74"/>
      <c r="E20" s="53" t="s">
        <v>136</v>
      </c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88"/>
      <c r="Z20" s="88"/>
    </row>
    <row r="21" spans="1:26" ht="15" customHeight="1">
      <c r="A21" s="7"/>
      <c r="B21" s="75"/>
      <c r="C21" s="74" t="s">
        <v>3</v>
      </c>
      <c r="D21" s="7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88"/>
      <c r="Z21" s="88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8"/>
      <c r="Z22" s="88"/>
    </row>
    <row r="23" spans="1:26" ht="15" customHeight="1">
      <c r="A23" s="68" t="s">
        <v>6</v>
      </c>
      <c r="B23" s="69"/>
      <c r="C23" s="35" t="s">
        <v>137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88"/>
      <c r="Z23" s="88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8"/>
      <c r="Z24" s="88"/>
    </row>
    <row r="25" spans="1:26" ht="11.45" customHeight="1">
      <c r="A25" s="37" t="s">
        <v>120</v>
      </c>
      <c r="B25" s="7"/>
      <c r="C25" s="43" t="s">
        <v>73</v>
      </c>
      <c r="D25" s="7"/>
      <c r="E25" s="103">
        <v>0.49236111111111108</v>
      </c>
      <c r="F25" s="104"/>
      <c r="G25" s="44" t="s">
        <v>74</v>
      </c>
      <c r="H25" s="41"/>
      <c r="I25" s="105">
        <v>0.5625</v>
      </c>
      <c r="J25" s="104"/>
      <c r="K25" s="106" t="s">
        <v>69</v>
      </c>
      <c r="L25" s="107"/>
      <c r="M25" s="108"/>
      <c r="N25" s="109"/>
      <c r="O25" s="45" t="s">
        <v>68</v>
      </c>
      <c r="P25" s="41"/>
      <c r="Q25" s="83">
        <f>IF(I25="","",+I25-E25-M25)</f>
        <v>7.0138888888888917E-2</v>
      </c>
      <c r="R25" s="83"/>
      <c r="S25" s="40" t="s">
        <v>70</v>
      </c>
      <c r="T25" s="42">
        <v>5</v>
      </c>
    </row>
    <row r="26" spans="1:26" ht="15.75" customHeight="1">
      <c r="A26" s="84" t="s">
        <v>10</v>
      </c>
      <c r="B26" s="85"/>
      <c r="C26" s="85"/>
      <c r="D26" s="86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84" t="s">
        <v>5</v>
      </c>
      <c r="T26" s="87"/>
      <c r="U26" s="10"/>
      <c r="V26" s="10"/>
      <c r="Y26" s="88"/>
      <c r="Z26" s="88"/>
    </row>
    <row r="27" spans="1:26" ht="15" customHeight="1">
      <c r="A27" s="89" t="s">
        <v>85</v>
      </c>
      <c r="B27" s="90"/>
      <c r="C27" s="90"/>
      <c r="D27" s="91"/>
      <c r="E27" s="76">
        <v>1</v>
      </c>
      <c r="F27" s="76">
        <v>1</v>
      </c>
      <c r="G27" s="76">
        <v>0</v>
      </c>
      <c r="H27" s="76">
        <v>3</v>
      </c>
      <c r="I27" s="76">
        <v>0</v>
      </c>
      <c r="J27" s="76">
        <v>0</v>
      </c>
      <c r="K27" s="76">
        <v>5</v>
      </c>
      <c r="L27" s="76"/>
      <c r="M27" s="76"/>
      <c r="N27" s="76"/>
      <c r="O27" s="76"/>
      <c r="P27" s="76"/>
      <c r="Q27" s="76"/>
      <c r="R27" s="76"/>
      <c r="S27" s="93">
        <f>IF(E27="","",SUM(E27:R27))</f>
        <v>10</v>
      </c>
      <c r="T27" s="94"/>
      <c r="U27" s="10"/>
      <c r="V27" s="10"/>
      <c r="Y27" s="88"/>
      <c r="Z27" s="88"/>
    </row>
    <row r="28" spans="1:26" ht="14.45" customHeight="1">
      <c r="A28" s="17" t="s">
        <v>8</v>
      </c>
      <c r="B28" s="70" t="str">
        <f>IF(A27="","",VLOOKUP(A27,データ!$B$2:$C$34,2,0))</f>
        <v>佐賀</v>
      </c>
      <c r="C28" s="70"/>
      <c r="D28" s="18" t="s">
        <v>71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5"/>
      <c r="T28" s="96"/>
      <c r="U28" s="10"/>
      <c r="V28" s="10"/>
      <c r="Y28" s="88"/>
      <c r="Z28" s="88"/>
    </row>
    <row r="29" spans="1:26" ht="15" customHeight="1">
      <c r="A29" s="89" t="s">
        <v>96</v>
      </c>
      <c r="B29" s="90"/>
      <c r="C29" s="90"/>
      <c r="D29" s="91"/>
      <c r="E29" s="76">
        <v>0</v>
      </c>
      <c r="F29" s="76">
        <v>0</v>
      </c>
      <c r="G29" s="76">
        <v>0</v>
      </c>
      <c r="H29" s="76">
        <v>0</v>
      </c>
      <c r="I29" s="76">
        <v>1</v>
      </c>
      <c r="J29" s="76">
        <v>1</v>
      </c>
      <c r="K29" s="76">
        <v>3</v>
      </c>
      <c r="L29" s="78"/>
      <c r="M29" s="78"/>
      <c r="N29" s="78"/>
      <c r="O29" s="78"/>
      <c r="P29" s="78"/>
      <c r="Q29" s="78"/>
      <c r="R29" s="78"/>
      <c r="S29" s="79">
        <f>IF(E29="","",SUM(E29:R29))</f>
        <v>5</v>
      </c>
      <c r="T29" s="80"/>
      <c r="U29" s="10"/>
      <c r="V29" s="22"/>
      <c r="W29" s="20"/>
      <c r="Y29" s="88"/>
      <c r="Z29" s="88"/>
    </row>
    <row r="30" spans="1:26" ht="15" customHeight="1">
      <c r="A30" s="52" t="s">
        <v>8</v>
      </c>
      <c r="B30" s="70" t="str">
        <f>IF(A29="","",VLOOKUP(A29,データ!$B$2:$C$34,2,0))</f>
        <v>佐賀</v>
      </c>
      <c r="C30" s="70"/>
      <c r="D30" s="18" t="s">
        <v>71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81"/>
      <c r="T30" s="82"/>
      <c r="U30" s="10"/>
      <c r="V30" s="10"/>
      <c r="X30" s="20"/>
      <c r="Y30" s="88"/>
      <c r="Z30" s="88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88"/>
      <c r="Z31" s="88"/>
    </row>
    <row r="32" spans="1:26" ht="6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88"/>
      <c r="Z32" s="88"/>
    </row>
    <row r="33" spans="1:26" ht="15" customHeight="1">
      <c r="A33" s="71" t="s">
        <v>67</v>
      </c>
      <c r="B33" s="71"/>
      <c r="C33" s="13" t="s">
        <v>0</v>
      </c>
      <c r="D33" s="28" t="s">
        <v>138</v>
      </c>
      <c r="E33" s="28"/>
      <c r="F33" s="28"/>
      <c r="G33" s="28"/>
      <c r="H33" s="28"/>
      <c r="I33" s="28"/>
      <c r="J33" s="28"/>
      <c r="K33" s="28"/>
      <c r="L33" s="28"/>
      <c r="M33" s="28"/>
      <c r="N33" s="28" t="s">
        <v>4</v>
      </c>
      <c r="O33" s="28" t="s">
        <v>140</v>
      </c>
      <c r="P33" s="28"/>
      <c r="Q33" s="28"/>
      <c r="R33" s="28"/>
      <c r="S33" s="28"/>
      <c r="Y33" s="88"/>
      <c r="Z33" s="88"/>
    </row>
    <row r="34" spans="1:26" ht="15" customHeight="1">
      <c r="A34" s="71"/>
      <c r="B34" s="71"/>
      <c r="C34" s="14" t="s">
        <v>1</v>
      </c>
      <c r="D34" s="29" t="s">
        <v>139</v>
      </c>
      <c r="E34" s="29"/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 t="s">
        <v>141</v>
      </c>
      <c r="P34" s="29"/>
      <c r="Q34" s="29"/>
      <c r="R34" s="29"/>
      <c r="S34" s="29"/>
      <c r="Y34" s="88"/>
      <c r="Z34" s="88"/>
    </row>
    <row r="35" spans="1:26" ht="5.0999999999999996" customHeight="1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88"/>
      <c r="Z35" s="88"/>
    </row>
    <row r="36" spans="1:26" ht="15" customHeight="1">
      <c r="A36" s="7"/>
      <c r="B36" s="72" t="s">
        <v>0</v>
      </c>
      <c r="C36" s="74" t="s">
        <v>2</v>
      </c>
      <c r="D36" s="74"/>
      <c r="E36" s="27" t="s">
        <v>142</v>
      </c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88"/>
      <c r="Z36" s="88"/>
    </row>
    <row r="37" spans="1:26" ht="15" customHeight="1">
      <c r="A37" s="7"/>
      <c r="B37" s="72"/>
      <c r="C37" s="74" t="s">
        <v>84</v>
      </c>
      <c r="D37" s="74"/>
      <c r="E37" s="27" t="s">
        <v>158</v>
      </c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88"/>
      <c r="Z37" s="88"/>
    </row>
    <row r="38" spans="1:26" ht="15" customHeight="1">
      <c r="A38" s="74" t="s">
        <v>7</v>
      </c>
      <c r="B38" s="73"/>
      <c r="C38" s="72" t="s">
        <v>3</v>
      </c>
      <c r="D38" s="72"/>
      <c r="E38" s="28" t="s">
        <v>159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Y38" s="88"/>
      <c r="Z38" s="88"/>
    </row>
    <row r="39" spans="1:26" ht="15" customHeight="1">
      <c r="A39" s="74"/>
      <c r="B39" s="73" t="s">
        <v>1</v>
      </c>
      <c r="C39" s="75" t="s">
        <v>2</v>
      </c>
      <c r="D39" s="75"/>
      <c r="E39" s="29" t="s">
        <v>143</v>
      </c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88"/>
      <c r="Z39" s="88"/>
    </row>
    <row r="40" spans="1:26" ht="15" customHeight="1">
      <c r="A40" s="55"/>
      <c r="B40" s="75"/>
      <c r="C40" s="74" t="s">
        <v>84</v>
      </c>
      <c r="D40" s="74"/>
      <c r="E40" s="53" t="s">
        <v>144</v>
      </c>
      <c r="F40" s="53"/>
      <c r="G40" s="53"/>
      <c r="H40" s="53"/>
      <c r="I40" s="53"/>
      <c r="J40" s="53"/>
      <c r="K40" s="53"/>
      <c r="L40" s="53"/>
      <c r="M40" s="56"/>
      <c r="N40" s="57"/>
      <c r="O40" s="53"/>
      <c r="P40" s="56"/>
      <c r="Q40" s="57"/>
      <c r="R40" s="53"/>
      <c r="S40" s="53"/>
      <c r="Y40" s="88"/>
      <c r="Z40" s="88"/>
    </row>
    <row r="41" spans="1:26" ht="15" customHeight="1">
      <c r="A41" s="7"/>
      <c r="B41" s="75"/>
      <c r="C41" s="74" t="s">
        <v>3</v>
      </c>
      <c r="D41" s="74"/>
      <c r="E41" s="27" t="s">
        <v>145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88"/>
      <c r="Z41" s="88"/>
    </row>
    <row r="42" spans="1:26" ht="5.0999999999999996" customHeight="1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88"/>
      <c r="Z42" s="88"/>
    </row>
    <row r="43" spans="1:26" ht="15" customHeight="1">
      <c r="A43" s="68" t="s">
        <v>6</v>
      </c>
      <c r="B43" s="69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88"/>
      <c r="Z43" s="88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88"/>
      <c r="Z44" s="88"/>
    </row>
    <row r="45" spans="1:26" ht="11.45" customHeight="1">
      <c r="A45" s="37" t="s">
        <v>120</v>
      </c>
      <c r="B45" s="7"/>
      <c r="C45" s="43" t="s">
        <v>73</v>
      </c>
      <c r="D45" s="7"/>
      <c r="E45" s="103">
        <v>0.5805555555555556</v>
      </c>
      <c r="F45" s="104"/>
      <c r="G45" s="44" t="s">
        <v>74</v>
      </c>
      <c r="H45" s="41"/>
      <c r="I45" s="105">
        <v>0.63888888888888895</v>
      </c>
      <c r="J45" s="104"/>
      <c r="K45" s="106" t="s">
        <v>69</v>
      </c>
      <c r="L45" s="107"/>
      <c r="M45" s="108"/>
      <c r="N45" s="109"/>
      <c r="O45" s="45" t="s">
        <v>68</v>
      </c>
      <c r="P45" s="41"/>
      <c r="Q45" s="83">
        <f>IF(I45="","",+I45-E45-M45)</f>
        <v>5.8333333333333348E-2</v>
      </c>
      <c r="R45" s="83"/>
      <c r="S45" s="40" t="s">
        <v>70</v>
      </c>
      <c r="T45" s="42">
        <v>6</v>
      </c>
    </row>
    <row r="46" spans="1:26" ht="15.75" customHeight="1">
      <c r="A46" s="84" t="s">
        <v>10</v>
      </c>
      <c r="B46" s="85"/>
      <c r="C46" s="85"/>
      <c r="D46" s="86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84" t="s">
        <v>5</v>
      </c>
      <c r="T46" s="87"/>
      <c r="U46" s="10"/>
      <c r="V46" s="10"/>
      <c r="Y46" s="88"/>
      <c r="Z46" s="88"/>
    </row>
    <row r="47" spans="1:26" ht="15" customHeight="1">
      <c r="A47" s="89" t="s">
        <v>98</v>
      </c>
      <c r="B47" s="90"/>
      <c r="C47" s="90"/>
      <c r="D47" s="91"/>
      <c r="E47" s="76">
        <v>0</v>
      </c>
      <c r="F47" s="76">
        <v>1</v>
      </c>
      <c r="G47" s="76">
        <v>0</v>
      </c>
      <c r="H47" s="76">
        <v>0</v>
      </c>
      <c r="I47" s="76">
        <v>0</v>
      </c>
      <c r="J47" s="76">
        <v>0</v>
      </c>
      <c r="K47" s="76"/>
      <c r="L47" s="76"/>
      <c r="M47" s="76"/>
      <c r="N47" s="76"/>
      <c r="O47" s="76"/>
      <c r="P47" s="76"/>
      <c r="Q47" s="76"/>
      <c r="R47" s="76"/>
      <c r="S47" s="93">
        <f>IF(E47="","",SUM(E47:R47))</f>
        <v>1</v>
      </c>
      <c r="T47" s="94"/>
      <c r="U47" s="10"/>
      <c r="V47" s="10"/>
      <c r="Y47" s="88"/>
      <c r="Z47" s="88"/>
    </row>
    <row r="48" spans="1:26" ht="14.45" customHeight="1">
      <c r="A48" s="17" t="s">
        <v>8</v>
      </c>
      <c r="B48" s="70" t="str">
        <f>IF(A47="","",VLOOKUP(A47,データ!$B$2:$C$34,2,0))</f>
        <v>佐賀</v>
      </c>
      <c r="C48" s="70"/>
      <c r="D48" s="18" t="s">
        <v>71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5"/>
      <c r="T48" s="96"/>
      <c r="U48" s="10"/>
      <c r="V48" s="10"/>
      <c r="Y48" s="88"/>
      <c r="Z48" s="88"/>
    </row>
    <row r="49" spans="1:26" ht="15" customHeight="1">
      <c r="A49" s="89" t="s">
        <v>87</v>
      </c>
      <c r="B49" s="90"/>
      <c r="C49" s="90"/>
      <c r="D49" s="91"/>
      <c r="E49" s="76">
        <v>0</v>
      </c>
      <c r="F49" s="76">
        <v>0</v>
      </c>
      <c r="G49" s="76">
        <v>4</v>
      </c>
      <c r="H49" s="76">
        <v>2</v>
      </c>
      <c r="I49" s="76">
        <v>0</v>
      </c>
      <c r="J49" s="112">
        <v>2</v>
      </c>
      <c r="K49" s="78"/>
      <c r="L49" s="78"/>
      <c r="M49" s="78"/>
      <c r="N49" s="78"/>
      <c r="O49" s="78"/>
      <c r="P49" s="78"/>
      <c r="Q49" s="78"/>
      <c r="R49" s="78"/>
      <c r="S49" s="79">
        <f>IF(E49="","",SUM(E49:R49))</f>
        <v>8</v>
      </c>
      <c r="T49" s="80"/>
      <c r="U49" s="10"/>
      <c r="V49" s="22"/>
      <c r="W49" s="20"/>
      <c r="Y49" s="88"/>
      <c r="Z49" s="88"/>
    </row>
    <row r="50" spans="1:26" ht="15" customHeight="1">
      <c r="A50" s="52" t="s">
        <v>8</v>
      </c>
      <c r="B50" s="70" t="str">
        <f>IF(A49="","",VLOOKUP(A49,データ!$B$2:$C$34,2,0))</f>
        <v>佐賀</v>
      </c>
      <c r="C50" s="70"/>
      <c r="D50" s="18" t="s">
        <v>71</v>
      </c>
      <c r="E50" s="77"/>
      <c r="F50" s="77"/>
      <c r="G50" s="77"/>
      <c r="H50" s="77"/>
      <c r="I50" s="77"/>
      <c r="J50" s="111"/>
      <c r="K50" s="77"/>
      <c r="L50" s="77"/>
      <c r="M50" s="77"/>
      <c r="N50" s="77"/>
      <c r="O50" s="77"/>
      <c r="P50" s="77"/>
      <c r="Q50" s="77"/>
      <c r="R50" s="77"/>
      <c r="S50" s="81"/>
      <c r="T50" s="82"/>
      <c r="U50" s="10"/>
      <c r="V50" s="10"/>
      <c r="X50" s="20"/>
      <c r="Y50" s="88"/>
      <c r="Z50" s="88"/>
    </row>
    <row r="51" spans="1:26" ht="6.6" hidden="1" customHeight="1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88"/>
      <c r="Z51" s="88"/>
    </row>
    <row r="52" spans="1:26" ht="6.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88"/>
      <c r="Z52" s="88"/>
    </row>
    <row r="53" spans="1:26" ht="15" customHeight="1">
      <c r="A53" s="71" t="s">
        <v>67</v>
      </c>
      <c r="B53" s="71"/>
      <c r="C53" s="13" t="s">
        <v>0</v>
      </c>
      <c r="D53" s="28" t="s">
        <v>146</v>
      </c>
      <c r="E53" s="28"/>
      <c r="F53" s="28"/>
      <c r="G53" s="28"/>
      <c r="H53" s="28"/>
      <c r="I53" s="28"/>
      <c r="J53" s="28"/>
      <c r="K53" s="28"/>
      <c r="L53" s="28"/>
      <c r="M53" s="28"/>
      <c r="N53" s="28" t="s">
        <v>4</v>
      </c>
      <c r="O53" s="28" t="s">
        <v>132</v>
      </c>
      <c r="P53" s="28"/>
      <c r="Q53" s="28"/>
      <c r="R53" s="28"/>
      <c r="S53" s="28"/>
      <c r="Y53" s="88"/>
      <c r="Z53" s="88"/>
    </row>
    <row r="54" spans="1:26" ht="15" customHeight="1">
      <c r="A54" s="71"/>
      <c r="B54" s="71"/>
      <c r="C54" s="14" t="s">
        <v>1</v>
      </c>
      <c r="D54" s="29" t="s">
        <v>147</v>
      </c>
      <c r="E54" s="29"/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 t="s">
        <v>148</v>
      </c>
      <c r="P54" s="29"/>
      <c r="Q54" s="29"/>
      <c r="R54" s="29"/>
      <c r="S54" s="29"/>
      <c r="Y54" s="88"/>
      <c r="Z54" s="88"/>
    </row>
    <row r="55" spans="1:26" ht="5.0999999999999996" customHeight="1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88"/>
      <c r="Z55" s="88"/>
    </row>
    <row r="56" spans="1:26" ht="15" customHeight="1">
      <c r="A56" s="7"/>
      <c r="B56" s="72" t="s">
        <v>0</v>
      </c>
      <c r="C56" s="74" t="s">
        <v>2</v>
      </c>
      <c r="D56" s="74"/>
      <c r="E56" s="27" t="s">
        <v>149</v>
      </c>
      <c r="F56" s="27"/>
      <c r="G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88"/>
      <c r="Z56" s="88"/>
    </row>
    <row r="57" spans="1:26" ht="15" customHeight="1">
      <c r="A57" s="7"/>
      <c r="B57" s="72"/>
      <c r="C57" s="74" t="s">
        <v>84</v>
      </c>
      <c r="D57" s="74"/>
      <c r="E57" s="27"/>
      <c r="F57" s="27"/>
      <c r="G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88"/>
      <c r="Z57" s="88"/>
    </row>
    <row r="58" spans="1:26" ht="15" customHeight="1">
      <c r="A58" s="74" t="s">
        <v>7</v>
      </c>
      <c r="B58" s="73"/>
      <c r="C58" s="72" t="s">
        <v>3</v>
      </c>
      <c r="D58" s="72"/>
      <c r="E58" s="101"/>
      <c r="F58" s="102"/>
      <c r="G58" s="102"/>
      <c r="H58" s="102"/>
      <c r="I58" s="102"/>
      <c r="J58" s="102"/>
      <c r="K58" s="28"/>
      <c r="L58" s="28"/>
      <c r="M58" s="28"/>
      <c r="N58" s="28"/>
      <c r="O58" s="28"/>
      <c r="P58" s="28"/>
      <c r="Q58" s="28"/>
      <c r="R58" s="28"/>
      <c r="S58" s="28"/>
      <c r="Y58" s="88"/>
      <c r="Z58" s="88"/>
    </row>
    <row r="59" spans="1:26" ht="15" customHeight="1">
      <c r="A59" s="74"/>
      <c r="B59" s="73" t="s">
        <v>1</v>
      </c>
      <c r="C59" s="75" t="s">
        <v>2</v>
      </c>
      <c r="D59" s="75"/>
      <c r="E59" s="33"/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88"/>
      <c r="Z59" s="88"/>
    </row>
    <row r="60" spans="1:26" ht="15" customHeight="1">
      <c r="A60" s="55"/>
      <c r="B60" s="75"/>
      <c r="C60" s="74" t="s">
        <v>84</v>
      </c>
      <c r="D60" s="74"/>
      <c r="E60" s="57"/>
      <c r="F60" s="53"/>
      <c r="G60" s="53"/>
      <c r="H60" s="53"/>
      <c r="I60" s="53"/>
      <c r="J60" s="53"/>
      <c r="K60" s="53"/>
      <c r="L60" s="53"/>
      <c r="M60" s="56"/>
      <c r="N60" s="57"/>
      <c r="O60" s="53"/>
      <c r="P60" s="56"/>
      <c r="Q60" s="57"/>
      <c r="R60" s="53"/>
      <c r="S60" s="53"/>
      <c r="Y60" s="88"/>
      <c r="Z60" s="88"/>
    </row>
    <row r="61" spans="1:26" ht="15" customHeight="1">
      <c r="A61" s="7"/>
      <c r="B61" s="75"/>
      <c r="C61" s="74" t="s">
        <v>3</v>
      </c>
      <c r="D61" s="74"/>
      <c r="E61" s="27" t="s">
        <v>160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88"/>
      <c r="Z61" s="88"/>
    </row>
    <row r="62" spans="1:26" ht="5.0999999999999996" customHeight="1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88"/>
      <c r="Z62" s="88"/>
    </row>
    <row r="63" spans="1:26" ht="15" customHeight="1">
      <c r="A63" s="68" t="s">
        <v>6</v>
      </c>
      <c r="B63" s="69"/>
      <c r="C63" s="35" t="s">
        <v>150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88"/>
      <c r="Z63" s="88"/>
    </row>
    <row r="64" spans="1:26" ht="7.5" customHeight="1">
      <c r="A64" s="66"/>
      <c r="B64" s="67"/>
      <c r="C64" s="11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Y64" s="88"/>
      <c r="Z64" s="88"/>
    </row>
    <row r="65" spans="1:26" ht="11.45" customHeight="1">
      <c r="A65" s="37" t="s">
        <v>82</v>
      </c>
      <c r="B65" s="7"/>
      <c r="C65" s="43" t="s">
        <v>73</v>
      </c>
      <c r="D65" s="7"/>
      <c r="E65" s="103">
        <v>0.65694444444444444</v>
      </c>
      <c r="F65" s="104"/>
      <c r="G65" s="64" t="s">
        <v>74</v>
      </c>
      <c r="H65" s="41"/>
      <c r="I65" s="105">
        <v>0.73472222222222217</v>
      </c>
      <c r="J65" s="104"/>
      <c r="K65" s="106" t="s">
        <v>69</v>
      </c>
      <c r="L65" s="107"/>
      <c r="M65" s="108"/>
      <c r="N65" s="109"/>
      <c r="O65" s="45" t="s">
        <v>68</v>
      </c>
      <c r="P65" s="41"/>
      <c r="Q65" s="83">
        <f>IF(I65="","",+I65-E65-M65)</f>
        <v>7.7777777777777724E-2</v>
      </c>
      <c r="R65" s="83"/>
      <c r="S65" s="65" t="s">
        <v>70</v>
      </c>
      <c r="T65" s="42">
        <v>8</v>
      </c>
      <c r="Y65" s="88"/>
      <c r="Z65" s="88"/>
    </row>
    <row r="66" spans="1:26" ht="15.75" customHeight="1">
      <c r="A66" s="84" t="s">
        <v>10</v>
      </c>
      <c r="B66" s="85"/>
      <c r="C66" s="85"/>
      <c r="D66" s="86"/>
      <c r="E66" s="9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9">
        <v>8</v>
      </c>
      <c r="M66" s="9">
        <v>9</v>
      </c>
      <c r="N66" s="9">
        <v>10</v>
      </c>
      <c r="O66" s="9">
        <v>11</v>
      </c>
      <c r="P66" s="9">
        <v>12</v>
      </c>
      <c r="Q66" s="9">
        <v>13</v>
      </c>
      <c r="R66" s="9">
        <v>14</v>
      </c>
      <c r="S66" s="84" t="s">
        <v>5</v>
      </c>
      <c r="T66" s="87"/>
      <c r="U66" s="10"/>
      <c r="V66" s="10"/>
      <c r="Y66" s="88"/>
      <c r="Z66" s="88"/>
    </row>
    <row r="67" spans="1:26" ht="15" customHeight="1">
      <c r="A67" s="89" t="s">
        <v>87</v>
      </c>
      <c r="B67" s="90"/>
      <c r="C67" s="90"/>
      <c r="D67" s="91"/>
      <c r="E67" s="76">
        <v>7</v>
      </c>
      <c r="F67" s="76">
        <v>0</v>
      </c>
      <c r="G67" s="76">
        <v>2</v>
      </c>
      <c r="H67" s="76">
        <v>0</v>
      </c>
      <c r="I67" s="76">
        <v>1</v>
      </c>
      <c r="J67" s="76">
        <v>0</v>
      </c>
      <c r="K67" s="76">
        <v>4</v>
      </c>
      <c r="L67" s="76"/>
      <c r="M67" s="76"/>
      <c r="N67" s="76"/>
      <c r="O67" s="76"/>
      <c r="P67" s="76"/>
      <c r="Q67" s="76"/>
      <c r="R67" s="76"/>
      <c r="S67" s="93">
        <f>IF(E67="","",SUM(E67:R67))</f>
        <v>14</v>
      </c>
      <c r="T67" s="94"/>
      <c r="U67" s="10"/>
      <c r="V67" s="10"/>
      <c r="Y67" s="88"/>
      <c r="Z67" s="88"/>
    </row>
    <row r="68" spans="1:26" ht="14.45" customHeight="1">
      <c r="A68" s="17" t="s">
        <v>8</v>
      </c>
      <c r="B68" s="70" t="str">
        <f>IF(A67="","",VLOOKUP(A67,データ!$B$2:$C$34,2,0))</f>
        <v>佐賀</v>
      </c>
      <c r="C68" s="70"/>
      <c r="D68" s="18" t="s">
        <v>71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5"/>
      <c r="T68" s="96"/>
      <c r="U68" s="10"/>
      <c r="V68" s="10"/>
      <c r="Y68" s="88"/>
      <c r="Z68" s="88"/>
    </row>
    <row r="69" spans="1:26" ht="15" customHeight="1">
      <c r="A69" s="89" t="s">
        <v>85</v>
      </c>
      <c r="B69" s="90"/>
      <c r="C69" s="90"/>
      <c r="D69" s="91"/>
      <c r="E69" s="76">
        <v>5</v>
      </c>
      <c r="F69" s="76">
        <v>0</v>
      </c>
      <c r="G69" s="76">
        <v>0</v>
      </c>
      <c r="H69" s="76">
        <v>1</v>
      </c>
      <c r="I69" s="76">
        <v>0</v>
      </c>
      <c r="J69" s="76">
        <v>0</v>
      </c>
      <c r="K69" s="76">
        <v>1</v>
      </c>
      <c r="L69" s="78"/>
      <c r="M69" s="78"/>
      <c r="N69" s="78"/>
      <c r="O69" s="78"/>
      <c r="P69" s="78"/>
      <c r="Q69" s="78"/>
      <c r="R69" s="78"/>
      <c r="S69" s="79">
        <f>IF(E69="","",SUM(E69:R69))</f>
        <v>7</v>
      </c>
      <c r="T69" s="80"/>
      <c r="U69" s="10"/>
      <c r="V69" s="22"/>
      <c r="W69" s="20"/>
      <c r="Y69" s="88"/>
      <c r="Z69" s="88"/>
    </row>
    <row r="70" spans="1:26" ht="15" customHeight="1">
      <c r="A70" s="52" t="s">
        <v>8</v>
      </c>
      <c r="B70" s="70" t="str">
        <f>IF(A69="","",VLOOKUP(A69,データ!$B$2:$C$34,2,0))</f>
        <v>佐賀</v>
      </c>
      <c r="C70" s="70"/>
      <c r="D70" s="18" t="s">
        <v>71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81"/>
      <c r="T70" s="82"/>
      <c r="U70" s="10"/>
      <c r="V70" s="10"/>
      <c r="X70" s="20"/>
      <c r="Y70" s="88"/>
      <c r="Z70" s="88"/>
    </row>
    <row r="71" spans="1:26" ht="6.6" hidden="1" customHeight="1">
      <c r="A71" s="8"/>
      <c r="B71" s="8"/>
      <c r="C71" s="8"/>
      <c r="D71" s="8"/>
      <c r="E71" s="8"/>
      <c r="F71" s="16"/>
      <c r="G71" s="16"/>
      <c r="H71" s="8"/>
      <c r="I71" s="16"/>
      <c r="J71" s="16"/>
      <c r="K71" s="8"/>
      <c r="L71" s="16"/>
      <c r="M71" s="16"/>
      <c r="N71" s="8"/>
      <c r="O71" s="16"/>
      <c r="P71" s="16"/>
      <c r="Q71" s="8"/>
      <c r="R71" s="8"/>
      <c r="S71" s="8"/>
      <c r="Y71" s="88"/>
      <c r="Z71" s="88"/>
    </row>
    <row r="72" spans="1:26" ht="6.6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Y72" s="88"/>
      <c r="Z72" s="88"/>
    </row>
    <row r="73" spans="1:26" ht="15" customHeight="1">
      <c r="A73" s="71" t="s">
        <v>67</v>
      </c>
      <c r="B73" s="71"/>
      <c r="C73" s="60" t="s">
        <v>0</v>
      </c>
      <c r="D73" s="63" t="s">
        <v>151</v>
      </c>
      <c r="E73" s="63"/>
      <c r="F73" s="63"/>
      <c r="G73" s="63"/>
      <c r="H73" s="63"/>
      <c r="I73" s="63"/>
      <c r="J73" s="63"/>
      <c r="K73" s="63"/>
      <c r="L73" s="63"/>
      <c r="M73" s="63"/>
      <c r="N73" s="63" t="s">
        <v>4</v>
      </c>
      <c r="O73" s="63" t="s">
        <v>156</v>
      </c>
      <c r="P73" s="63"/>
      <c r="Q73" s="63"/>
      <c r="R73" s="63"/>
      <c r="S73" s="63"/>
      <c r="Y73" s="88"/>
      <c r="Z73" s="88"/>
    </row>
    <row r="74" spans="1:26" ht="15" customHeight="1">
      <c r="A74" s="71"/>
      <c r="B74" s="71"/>
      <c r="C74" s="62" t="s">
        <v>1</v>
      </c>
      <c r="D74" s="29" t="s">
        <v>152</v>
      </c>
      <c r="E74" s="29"/>
      <c r="F74" s="29"/>
      <c r="G74" s="29"/>
      <c r="H74" s="29"/>
      <c r="I74" s="29"/>
      <c r="J74" s="29"/>
      <c r="K74" s="29"/>
      <c r="L74" s="29"/>
      <c r="M74" s="29"/>
      <c r="N74" s="29" t="s">
        <v>4</v>
      </c>
      <c r="O74" s="29" t="s">
        <v>140</v>
      </c>
      <c r="P74" s="29"/>
      <c r="Q74" s="29"/>
      <c r="R74" s="29"/>
      <c r="S74" s="29"/>
      <c r="Y74" s="88"/>
      <c r="Z74" s="88"/>
    </row>
    <row r="75" spans="1:26" ht="5.0999999999999996" customHeight="1">
      <c r="A75" s="12"/>
      <c r="B75" s="12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Y75" s="88"/>
      <c r="Z75" s="88"/>
    </row>
    <row r="76" spans="1:26" ht="15" customHeight="1">
      <c r="A76" s="7"/>
      <c r="B76" s="72" t="s">
        <v>0</v>
      </c>
      <c r="C76" s="74" t="s">
        <v>2</v>
      </c>
      <c r="D76" s="74"/>
      <c r="E76" s="27"/>
      <c r="F76" s="27"/>
      <c r="H76" s="27"/>
      <c r="I76" s="27"/>
      <c r="J76" s="27"/>
      <c r="K76" s="27"/>
      <c r="L76" s="27"/>
      <c r="M76" s="31"/>
      <c r="N76" s="30"/>
      <c r="O76" s="30"/>
      <c r="P76" s="32"/>
      <c r="Q76" s="32"/>
      <c r="R76" s="27"/>
      <c r="S76" s="27"/>
      <c r="Y76" s="88"/>
      <c r="Z76" s="88"/>
    </row>
    <row r="77" spans="1:26" ht="15" customHeight="1">
      <c r="A77" s="7"/>
      <c r="B77" s="72"/>
      <c r="C77" s="74" t="s">
        <v>84</v>
      </c>
      <c r="D77" s="74"/>
      <c r="E77" s="27" t="s">
        <v>153</v>
      </c>
      <c r="F77" s="27"/>
      <c r="H77" s="27"/>
      <c r="I77" s="27"/>
      <c r="J77" s="27"/>
      <c r="K77" s="27"/>
      <c r="L77" s="27"/>
      <c r="M77" s="31"/>
      <c r="N77" s="30"/>
      <c r="O77" s="30"/>
      <c r="P77" s="32"/>
      <c r="Q77" s="32"/>
      <c r="R77" s="27"/>
      <c r="S77" s="27"/>
      <c r="Y77" s="88"/>
      <c r="Z77" s="88"/>
    </row>
    <row r="78" spans="1:26" ht="15" customHeight="1">
      <c r="A78" s="74" t="s">
        <v>7</v>
      </c>
      <c r="B78" s="73"/>
      <c r="C78" s="72" t="s">
        <v>3</v>
      </c>
      <c r="D78" s="7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Y78" s="88"/>
      <c r="Z78" s="88"/>
    </row>
    <row r="79" spans="1:26" ht="15" customHeight="1">
      <c r="A79" s="74"/>
      <c r="B79" s="73" t="s">
        <v>1</v>
      </c>
      <c r="C79" s="75" t="s">
        <v>2</v>
      </c>
      <c r="D79" s="75"/>
      <c r="E79" s="29" t="s">
        <v>154</v>
      </c>
      <c r="F79" s="29"/>
      <c r="G79" s="29"/>
      <c r="H79" s="29"/>
      <c r="I79" s="29"/>
      <c r="J79" s="29"/>
      <c r="K79" s="29"/>
      <c r="L79" s="29"/>
      <c r="M79" s="34"/>
      <c r="N79" s="33"/>
      <c r="O79" s="29"/>
      <c r="P79" s="34"/>
      <c r="Q79" s="33"/>
      <c r="R79" s="29"/>
      <c r="S79" s="29"/>
      <c r="Y79" s="88"/>
      <c r="Z79" s="88"/>
    </row>
    <row r="80" spans="1:26" ht="15" customHeight="1">
      <c r="A80" s="61"/>
      <c r="B80" s="75"/>
      <c r="C80" s="74" t="s">
        <v>84</v>
      </c>
      <c r="D80" s="74"/>
      <c r="E80" s="53"/>
      <c r="F80" s="53"/>
      <c r="G80" s="53"/>
      <c r="H80" s="53"/>
      <c r="I80" s="53"/>
      <c r="J80" s="53"/>
      <c r="K80" s="53"/>
      <c r="L80" s="53"/>
      <c r="M80" s="56"/>
      <c r="N80" s="57"/>
      <c r="O80" s="53"/>
      <c r="P80" s="56"/>
      <c r="Q80" s="57"/>
      <c r="R80" s="53"/>
      <c r="S80" s="53"/>
      <c r="Y80" s="88"/>
      <c r="Z80" s="88"/>
    </row>
    <row r="81" spans="1:26" ht="15" customHeight="1">
      <c r="A81" s="7"/>
      <c r="B81" s="75"/>
      <c r="C81" s="74" t="s">
        <v>3</v>
      </c>
      <c r="D81" s="74"/>
      <c r="E81" s="27" t="s">
        <v>155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Y81" s="88"/>
      <c r="Z81" s="88"/>
    </row>
    <row r="82" spans="1:26" ht="5.0999999999999996" customHeight="1">
      <c r="A82" s="7"/>
      <c r="B82" s="7"/>
      <c r="C82" s="7"/>
      <c r="D82" s="7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Y82" s="88"/>
      <c r="Z82" s="88"/>
    </row>
    <row r="83" spans="1:26" ht="15" customHeight="1">
      <c r="A83" s="68" t="s">
        <v>6</v>
      </c>
      <c r="B83" s="69"/>
      <c r="C83" s="3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Y83" s="88"/>
      <c r="Z83" s="88"/>
    </row>
    <row r="84" spans="1:26" ht="7.9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Y84" s="88"/>
      <c r="Z84" s="88"/>
    </row>
    <row r="85" spans="1:26" ht="7.9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Y85" s="88"/>
      <c r="Z85" s="88"/>
    </row>
    <row r="86" spans="1:26" ht="1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38" t="s">
        <v>81</v>
      </c>
      <c r="U86" s="21"/>
    </row>
    <row r="87" spans="1:26" ht="24.95" customHeight="1">
      <c r="A87" s="97" t="s">
        <v>63</v>
      </c>
      <c r="B87" s="98"/>
      <c r="C87" s="24"/>
      <c r="D87" s="24"/>
      <c r="E87" s="25" t="s">
        <v>64</v>
      </c>
      <c r="F87" s="99" t="s">
        <v>62</v>
      </c>
      <c r="G87" s="99"/>
      <c r="H87" s="99"/>
      <c r="I87" s="100" t="s">
        <v>65</v>
      </c>
      <c r="J87" s="100"/>
      <c r="K87" s="100"/>
      <c r="L87" s="100"/>
      <c r="M87" s="100"/>
      <c r="N87" s="100"/>
      <c r="O87" s="24"/>
      <c r="P87" s="24"/>
      <c r="Q87" s="26"/>
      <c r="R87" s="24"/>
      <c r="S87" s="24"/>
      <c r="T87" s="49"/>
    </row>
  </sheetData>
  <sheetProtection formatCells="0"/>
  <mergeCells count="220">
    <mergeCell ref="A63:B63"/>
    <mergeCell ref="A87:B87"/>
    <mergeCell ref="F87:H87"/>
    <mergeCell ref="I87:N87"/>
    <mergeCell ref="B56:B58"/>
    <mergeCell ref="C56:D56"/>
    <mergeCell ref="C57:D57"/>
    <mergeCell ref="A58:A59"/>
    <mergeCell ref="C58:D58"/>
    <mergeCell ref="E58:J58"/>
    <mergeCell ref="E65:F65"/>
    <mergeCell ref="I65:J65"/>
    <mergeCell ref="K65:L65"/>
    <mergeCell ref="M65:N65"/>
    <mergeCell ref="A69:D69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A53:B54"/>
    <mergeCell ref="J49:J50"/>
    <mergeCell ref="K49:K50"/>
    <mergeCell ref="L49:L50"/>
    <mergeCell ref="M49:M50"/>
    <mergeCell ref="N49:N50"/>
    <mergeCell ref="O49:O50"/>
    <mergeCell ref="B59:B61"/>
    <mergeCell ref="C59:D59"/>
    <mergeCell ref="C60:D60"/>
    <mergeCell ref="C61:D61"/>
    <mergeCell ref="S47:T48"/>
    <mergeCell ref="B48:C48"/>
    <mergeCell ref="A49:D49"/>
    <mergeCell ref="E49:E50"/>
    <mergeCell ref="F49:F50"/>
    <mergeCell ref="G49:G50"/>
    <mergeCell ref="H49:H50"/>
    <mergeCell ref="I49:I50"/>
    <mergeCell ref="R49:R50"/>
    <mergeCell ref="S49:T50"/>
    <mergeCell ref="B50:C50"/>
    <mergeCell ref="P49:P50"/>
    <mergeCell ref="Q49:Q50"/>
    <mergeCell ref="A43:B43"/>
    <mergeCell ref="E45:F45"/>
    <mergeCell ref="I45:J45"/>
    <mergeCell ref="K45:L45"/>
    <mergeCell ref="M45:N45"/>
    <mergeCell ref="Q45:R45"/>
    <mergeCell ref="A46:D46"/>
    <mergeCell ref="S46:T46"/>
    <mergeCell ref="Y46:Z85"/>
    <mergeCell ref="A47:D47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B36:B38"/>
    <mergeCell ref="C36:D36"/>
    <mergeCell ref="C37:D37"/>
    <mergeCell ref="A38:A39"/>
    <mergeCell ref="C38:D38"/>
    <mergeCell ref="B39:B41"/>
    <mergeCell ref="C39:D39"/>
    <mergeCell ref="C40:D40"/>
    <mergeCell ref="C41:D41"/>
    <mergeCell ref="H29:H30"/>
    <mergeCell ref="Q29:Q30"/>
    <mergeCell ref="R29:R30"/>
    <mergeCell ref="S29:T30"/>
    <mergeCell ref="B30:C30"/>
    <mergeCell ref="A33:B34"/>
    <mergeCell ref="J29:J30"/>
    <mergeCell ref="K29:K30"/>
    <mergeCell ref="L29:L30"/>
    <mergeCell ref="M29:M30"/>
    <mergeCell ref="O29:O30"/>
    <mergeCell ref="S26:T26"/>
    <mergeCell ref="Y26:Z44"/>
    <mergeCell ref="A27:D27"/>
    <mergeCell ref="E27:E28"/>
    <mergeCell ref="F27:F28"/>
    <mergeCell ref="G27:G28"/>
    <mergeCell ref="H27:H28"/>
    <mergeCell ref="I29:I30"/>
    <mergeCell ref="K27:K28"/>
    <mergeCell ref="L27:L28"/>
    <mergeCell ref="M27:M28"/>
    <mergeCell ref="N27:N28"/>
    <mergeCell ref="I27:I28"/>
    <mergeCell ref="J27:J28"/>
    <mergeCell ref="N29:N30"/>
    <mergeCell ref="Q27:Q28"/>
    <mergeCell ref="R27:R28"/>
    <mergeCell ref="S27:T28"/>
    <mergeCell ref="B28:C28"/>
    <mergeCell ref="A29:D29"/>
    <mergeCell ref="E29:E30"/>
    <mergeCell ref="F29:F30"/>
    <mergeCell ref="G29:G30"/>
    <mergeCell ref="P29:P30"/>
    <mergeCell ref="A23:B23"/>
    <mergeCell ref="E25:F25"/>
    <mergeCell ref="I25:J25"/>
    <mergeCell ref="K25:L25"/>
    <mergeCell ref="M25:N25"/>
    <mergeCell ref="Q25:R25"/>
    <mergeCell ref="O27:O28"/>
    <mergeCell ref="P27:P28"/>
    <mergeCell ref="A26:D26"/>
    <mergeCell ref="B16:B18"/>
    <mergeCell ref="C16:D16"/>
    <mergeCell ref="C17:D17"/>
    <mergeCell ref="A18:A19"/>
    <mergeCell ref="C18:D18"/>
    <mergeCell ref="B19:B21"/>
    <mergeCell ref="C19:D19"/>
    <mergeCell ref="C20:D20"/>
    <mergeCell ref="C21:D21"/>
    <mergeCell ref="F9:F10"/>
    <mergeCell ref="G9:G10"/>
    <mergeCell ref="P9:P10"/>
    <mergeCell ref="H9:H10"/>
    <mergeCell ref="Q9:Q10"/>
    <mergeCell ref="R9:R10"/>
    <mergeCell ref="S9:T10"/>
    <mergeCell ref="B10:C10"/>
    <mergeCell ref="A13:B14"/>
    <mergeCell ref="J9:J10"/>
    <mergeCell ref="K9:K10"/>
    <mergeCell ref="L9:L10"/>
    <mergeCell ref="M9:M10"/>
    <mergeCell ref="O9:O10"/>
    <mergeCell ref="O7:O8"/>
    <mergeCell ref="P7:P8"/>
    <mergeCell ref="A6:D6"/>
    <mergeCell ref="S6:T6"/>
    <mergeCell ref="Y6:Z24"/>
    <mergeCell ref="A7:D7"/>
    <mergeCell ref="E7:E8"/>
    <mergeCell ref="F7:F8"/>
    <mergeCell ref="G7:G8"/>
    <mergeCell ref="H7:H8"/>
    <mergeCell ref="I9:I10"/>
    <mergeCell ref="K7:K8"/>
    <mergeCell ref="L7:L8"/>
    <mergeCell ref="M7:M8"/>
    <mergeCell ref="N7:N8"/>
    <mergeCell ref="I7:I8"/>
    <mergeCell ref="J7:J8"/>
    <mergeCell ref="N9:N10"/>
    <mergeCell ref="Q7:Q8"/>
    <mergeCell ref="R7:R8"/>
    <mergeCell ref="S7:T8"/>
    <mergeCell ref="B8:C8"/>
    <mergeCell ref="A9:D9"/>
    <mergeCell ref="E9:E10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Q65:R65"/>
    <mergeCell ref="A66:D66"/>
    <mergeCell ref="S66:T66"/>
    <mergeCell ref="A67:D67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T68"/>
    <mergeCell ref="B68:C68"/>
    <mergeCell ref="A83:B83"/>
    <mergeCell ref="N69:N70"/>
    <mergeCell ref="O69:O70"/>
    <mergeCell ref="P69:P70"/>
    <mergeCell ref="Q69:Q70"/>
    <mergeCell ref="R69:R70"/>
    <mergeCell ref="S69:T70"/>
    <mergeCell ref="B70:C70"/>
    <mergeCell ref="A73:B74"/>
    <mergeCell ref="B76:B78"/>
    <mergeCell ref="C76:D76"/>
    <mergeCell ref="C77:D77"/>
    <mergeCell ref="A78:A79"/>
    <mergeCell ref="C78:D78"/>
    <mergeCell ref="B79:B81"/>
    <mergeCell ref="C79:D79"/>
    <mergeCell ref="C80:D80"/>
    <mergeCell ref="C81:D81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47:D47 A49:D49 A27:D27 A29:D29 A7:D7 A9:D9 A67:D67 A69:D69">
      <formula1>TEAM</formula1>
    </dataValidation>
    <dataValidation imeMode="off" allowBlank="1" showInputMessage="1" showErrorMessage="1" sqref="E49:S49 E9:S9 E47:S47 E7:S7 E29:S29 E27:S27 E69:S69 E67:S67"/>
    <dataValidation imeMode="on" allowBlank="1" showInputMessage="1" showErrorMessage="1" sqref="P87:S87 I87 S86 E87:F87 A87 C87 E13:Q15 G2:I4 R13:S21 L58:Q61 S3:S4 S1 B1 R1:R4 K4:P4 D53:D54 M56:O57 D13:D14 D36:D41 C53:C55 M16:O17 E53:Q55 D22:S23 C13:C15 E19:H21 R53:S61 C3:F4 J3:J4 Q2:Q4 K2:P2 A1:A2 H16:K17 D56:E61 E16:F18 I18:Q21 G18:H18 G38:H38 E33:Q35 R33:S41 D33:D34 M36:O37 D42:S43 C33:C35 E39:H41 H36:K37 D16:D21 E36:F38 I38:Q41 F59:J61 K56:K61 F56:J57 D62:S64 E73:Q75 R73:S81 D73:D74 M76:O77 D82:S83 C73:C75 E79:H81 H76:K77 E76:F78 I78:Q81 G78:H78 D76:D81"/>
    <dataValidation type="list" imeMode="on" allowBlank="1" showInputMessage="1" showErrorMessage="1" sqref="K3:P3">
      <formula1>G</formula1>
    </dataValidation>
  </dataValidations>
  <pageMargins left="0.78740157480314965" right="0.59055118110236227" top="0.78740157480314965" bottom="0.78740157480314965" header="0.51181102362204722" footer="0.51181102362204722"/>
  <pageSetup paperSize="9" scale="72" fitToWidth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26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J17" sqref="J1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3" t="str">
        <f>データ!D14</f>
        <v>第６７回全日本総合男子ソフトボール選手権大会佐賀県予選会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7"/>
      <c r="S1" s="19"/>
    </row>
    <row r="2" spans="1:26" ht="16.5" customHeight="1">
      <c r="A2" s="40" t="s">
        <v>13</v>
      </c>
      <c r="B2" s="114" t="s">
        <v>95</v>
      </c>
      <c r="C2" s="115"/>
      <c r="D2" s="115"/>
      <c r="E2" s="115"/>
      <c r="F2" s="115"/>
      <c r="G2" s="7"/>
      <c r="H2" s="7"/>
      <c r="I2" s="116" t="s">
        <v>12</v>
      </c>
      <c r="J2" s="116"/>
      <c r="K2" s="27" t="str">
        <f>データ!D16</f>
        <v>佐賀県有田町</v>
      </c>
      <c r="L2" s="7"/>
      <c r="M2" s="7"/>
      <c r="N2" s="7"/>
      <c r="O2" s="7"/>
      <c r="P2" s="7"/>
      <c r="Q2" s="7"/>
      <c r="R2" s="7"/>
    </row>
    <row r="3" spans="1:26" ht="16.5" customHeight="1">
      <c r="B3" s="54"/>
      <c r="C3" s="7"/>
      <c r="D3" s="7"/>
      <c r="E3" s="7"/>
      <c r="F3" s="7"/>
      <c r="G3" s="7"/>
      <c r="H3" s="7"/>
      <c r="I3" s="116" t="s">
        <v>11</v>
      </c>
      <c r="J3" s="116"/>
      <c r="K3" s="117" t="s">
        <v>92</v>
      </c>
      <c r="L3" s="118"/>
      <c r="M3" s="118"/>
      <c r="N3" s="118"/>
      <c r="O3" s="118"/>
      <c r="P3" s="11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83</v>
      </c>
      <c r="B5" s="7"/>
      <c r="C5" s="43" t="s">
        <v>73</v>
      </c>
      <c r="D5" s="7"/>
      <c r="E5" s="103"/>
      <c r="F5" s="104"/>
      <c r="G5" s="44" t="s">
        <v>74</v>
      </c>
      <c r="H5" s="41"/>
      <c r="I5" s="105"/>
      <c r="J5" s="104"/>
      <c r="K5" s="106" t="s">
        <v>69</v>
      </c>
      <c r="L5" s="107"/>
      <c r="M5" s="108"/>
      <c r="N5" s="109"/>
      <c r="O5" s="45" t="s">
        <v>68</v>
      </c>
      <c r="P5" s="41"/>
      <c r="Q5" s="83" t="str">
        <f>IF(I5="","",+I5-E5-M5)</f>
        <v/>
      </c>
      <c r="R5" s="83"/>
      <c r="S5" s="40" t="s">
        <v>70</v>
      </c>
      <c r="T5" s="42">
        <v>9</v>
      </c>
    </row>
    <row r="6" spans="1:26" ht="15.75" customHeight="1">
      <c r="A6" s="84" t="s">
        <v>10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88"/>
      <c r="Z6" s="88"/>
    </row>
    <row r="7" spans="1:26" ht="15" customHeight="1">
      <c r="A7" s="89"/>
      <c r="B7" s="90"/>
      <c r="C7" s="90"/>
      <c r="D7" s="9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93" t="str">
        <f>IF(E7="","",SUM(E7:R7))</f>
        <v/>
      </c>
      <c r="T7" s="94"/>
      <c r="U7" s="10"/>
      <c r="V7" s="10"/>
      <c r="Y7" s="88"/>
      <c r="Z7" s="88"/>
    </row>
    <row r="8" spans="1:26" ht="14.45" customHeight="1">
      <c r="A8" s="17" t="s">
        <v>8</v>
      </c>
      <c r="B8" s="70" t="str">
        <f>IF(A7="","",VLOOKUP(A7,データ!$B$2:$C$34,2,0))</f>
        <v/>
      </c>
      <c r="C8" s="70"/>
      <c r="D8" s="18" t="s">
        <v>71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  <c r="T8" s="96"/>
      <c r="U8" s="10"/>
      <c r="V8" s="10"/>
      <c r="Y8" s="88"/>
      <c r="Z8" s="88"/>
    </row>
    <row r="9" spans="1:26" ht="15" customHeight="1">
      <c r="A9" s="89"/>
      <c r="B9" s="90"/>
      <c r="C9" s="90"/>
      <c r="D9" s="91"/>
      <c r="E9" s="76"/>
      <c r="F9" s="76"/>
      <c r="G9" s="76"/>
      <c r="H9" s="76"/>
      <c r="I9" s="76"/>
      <c r="J9" s="112"/>
      <c r="K9" s="78"/>
      <c r="L9" s="78"/>
      <c r="M9" s="78"/>
      <c r="N9" s="78"/>
      <c r="O9" s="78"/>
      <c r="P9" s="78"/>
      <c r="Q9" s="78"/>
      <c r="R9" s="78"/>
      <c r="S9" s="79" t="str">
        <f>IF(E9="","",SUM(E9:R9))</f>
        <v/>
      </c>
      <c r="T9" s="80"/>
      <c r="U9" s="10"/>
      <c r="V9" s="22"/>
      <c r="W9" s="20"/>
      <c r="Y9" s="88"/>
      <c r="Z9" s="88"/>
    </row>
    <row r="10" spans="1:26" ht="15" customHeight="1">
      <c r="A10" s="52" t="s">
        <v>8</v>
      </c>
      <c r="B10" s="70" t="str">
        <f>IF(A9="","",VLOOKUP(A9,データ!$B$2:$C$34,2,0))</f>
        <v/>
      </c>
      <c r="C10" s="70"/>
      <c r="D10" s="18" t="s">
        <v>71</v>
      </c>
      <c r="E10" s="77"/>
      <c r="F10" s="77"/>
      <c r="G10" s="77"/>
      <c r="H10" s="77"/>
      <c r="I10" s="77"/>
      <c r="J10" s="111"/>
      <c r="K10" s="77"/>
      <c r="L10" s="77"/>
      <c r="M10" s="77"/>
      <c r="N10" s="77"/>
      <c r="O10" s="77"/>
      <c r="P10" s="77"/>
      <c r="Q10" s="77"/>
      <c r="R10" s="77"/>
      <c r="S10" s="81"/>
      <c r="T10" s="82"/>
      <c r="U10" s="10"/>
      <c r="V10" s="10"/>
      <c r="X10" s="20"/>
      <c r="Y10" s="88"/>
      <c r="Z10" s="8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8"/>
      <c r="Z11" s="8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8"/>
      <c r="Z12" s="88"/>
    </row>
    <row r="13" spans="1:26" ht="15" customHeight="1">
      <c r="A13" s="71" t="s">
        <v>67</v>
      </c>
      <c r="B13" s="71"/>
      <c r="C13" s="13" t="s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/>
      <c r="P13" s="28"/>
      <c r="Q13" s="28"/>
      <c r="R13" s="28"/>
      <c r="S13" s="28"/>
      <c r="Y13" s="88"/>
      <c r="Z13" s="88"/>
    </row>
    <row r="14" spans="1:26" ht="15" customHeight="1">
      <c r="A14" s="71"/>
      <c r="B14" s="71"/>
      <c r="C14" s="14" t="s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/>
      <c r="P14" s="29"/>
      <c r="Q14" s="29"/>
      <c r="R14" s="29"/>
      <c r="S14" s="29"/>
      <c r="Y14" s="88"/>
      <c r="Z14" s="8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8"/>
      <c r="Z15" s="88"/>
    </row>
    <row r="16" spans="1:26" ht="15" customHeight="1">
      <c r="A16" s="7"/>
      <c r="B16" s="72" t="s">
        <v>0</v>
      </c>
      <c r="C16" s="74" t="s">
        <v>2</v>
      </c>
      <c r="D16" s="74"/>
      <c r="E16" s="27"/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88"/>
      <c r="Z16" s="88"/>
    </row>
    <row r="17" spans="1:26" ht="15" customHeight="1">
      <c r="A17" s="7"/>
      <c r="B17" s="72"/>
      <c r="C17" s="74" t="s">
        <v>84</v>
      </c>
      <c r="D17" s="74"/>
      <c r="E17" s="27"/>
      <c r="F17" s="27"/>
      <c r="G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88"/>
      <c r="Z17" s="88"/>
    </row>
    <row r="18" spans="1:26" ht="15" customHeight="1">
      <c r="A18" s="74" t="s">
        <v>7</v>
      </c>
      <c r="B18" s="73"/>
      <c r="C18" s="72" t="s">
        <v>3</v>
      </c>
      <c r="D18" s="72"/>
      <c r="E18" s="101"/>
      <c r="F18" s="102"/>
      <c r="G18" s="102"/>
      <c r="H18" s="102"/>
      <c r="I18" s="102"/>
      <c r="J18" s="102"/>
      <c r="K18" s="28"/>
      <c r="L18" s="28"/>
      <c r="M18" s="28"/>
      <c r="N18" s="28"/>
      <c r="O18" s="28"/>
      <c r="P18" s="28"/>
      <c r="Q18" s="28"/>
      <c r="R18" s="28"/>
      <c r="S18" s="28"/>
      <c r="Y18" s="88"/>
      <c r="Z18" s="88"/>
    </row>
    <row r="19" spans="1:26" ht="15" customHeight="1">
      <c r="A19" s="74"/>
      <c r="B19" s="73" t="s">
        <v>1</v>
      </c>
      <c r="C19" s="75" t="s">
        <v>2</v>
      </c>
      <c r="D19" s="75"/>
      <c r="E19" s="33"/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88"/>
      <c r="Z19" s="88"/>
    </row>
    <row r="20" spans="1:26" ht="15" customHeight="1">
      <c r="A20" s="55"/>
      <c r="B20" s="75"/>
      <c r="C20" s="74" t="s">
        <v>84</v>
      </c>
      <c r="D20" s="74"/>
      <c r="E20" s="57"/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88"/>
      <c r="Z20" s="88"/>
    </row>
    <row r="21" spans="1:26" ht="15" customHeight="1">
      <c r="A21" s="7"/>
      <c r="B21" s="75"/>
      <c r="C21" s="74" t="s">
        <v>3</v>
      </c>
      <c r="D21" s="7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88"/>
      <c r="Z21" s="88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8"/>
      <c r="Z22" s="88"/>
    </row>
    <row r="23" spans="1:26" ht="15" customHeight="1">
      <c r="A23" s="68" t="s">
        <v>6</v>
      </c>
      <c r="B23" s="69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88"/>
      <c r="Z23" s="88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8"/>
      <c r="Z24" s="88"/>
    </row>
    <row r="25" spans="1:26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38" t="s">
        <v>81</v>
      </c>
      <c r="U25" s="21"/>
    </row>
    <row r="26" spans="1:26" ht="24.95" customHeight="1">
      <c r="A26" s="97" t="s">
        <v>63</v>
      </c>
      <c r="B26" s="98"/>
      <c r="C26" s="24"/>
      <c r="D26" s="24"/>
      <c r="E26" s="25" t="s">
        <v>64</v>
      </c>
      <c r="F26" s="99" t="s">
        <v>62</v>
      </c>
      <c r="G26" s="99"/>
      <c r="H26" s="99"/>
      <c r="I26" s="100" t="s">
        <v>65</v>
      </c>
      <c r="J26" s="100"/>
      <c r="K26" s="100"/>
      <c r="L26" s="100"/>
      <c r="M26" s="100"/>
      <c r="N26" s="100"/>
      <c r="O26" s="24"/>
      <c r="P26" s="24"/>
      <c r="Q26" s="26"/>
      <c r="R26" s="24"/>
      <c r="S26" s="24"/>
      <c r="T26" s="49"/>
    </row>
  </sheetData>
  <sheetProtection formatCells="0"/>
  <mergeCells count="62">
    <mergeCell ref="A23:B23"/>
    <mergeCell ref="A26:B26"/>
    <mergeCell ref="F26:H26"/>
    <mergeCell ref="I26:N26"/>
    <mergeCell ref="B16:B18"/>
    <mergeCell ref="C16:D16"/>
    <mergeCell ref="C17:D17"/>
    <mergeCell ref="A18:A19"/>
    <mergeCell ref="C18:D18"/>
    <mergeCell ref="E18:J18"/>
    <mergeCell ref="O9:O10"/>
    <mergeCell ref="B19:B21"/>
    <mergeCell ref="C19:D19"/>
    <mergeCell ref="C20:D20"/>
    <mergeCell ref="C21:D21"/>
    <mergeCell ref="A13:B14"/>
    <mergeCell ref="J9:J10"/>
    <mergeCell ref="K9:K10"/>
    <mergeCell ref="L9:L10"/>
    <mergeCell ref="M9:M10"/>
    <mergeCell ref="S7:T8"/>
    <mergeCell ref="B8:C8"/>
    <mergeCell ref="A9:D9"/>
    <mergeCell ref="E9:E10"/>
    <mergeCell ref="F9:F10"/>
    <mergeCell ref="G9:G10"/>
    <mergeCell ref="H9:H10"/>
    <mergeCell ref="I9:I10"/>
    <mergeCell ref="R9:R10"/>
    <mergeCell ref="S9:T10"/>
    <mergeCell ref="B10:C10"/>
    <mergeCell ref="P9:P10"/>
    <mergeCell ref="Q9:Q10"/>
    <mergeCell ref="Q7:Q8"/>
    <mergeCell ref="R7:R8"/>
    <mergeCell ref="N9:N10"/>
    <mergeCell ref="E5:F5"/>
    <mergeCell ref="I5:J5"/>
    <mergeCell ref="K5:L5"/>
    <mergeCell ref="M5:N5"/>
    <mergeCell ref="Q5:R5"/>
    <mergeCell ref="A6:D6"/>
    <mergeCell ref="S6:T6"/>
    <mergeCell ref="Y6:Z24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1:Q1"/>
    <mergeCell ref="B2:F2"/>
    <mergeCell ref="I2:J2"/>
    <mergeCell ref="I3:J3"/>
    <mergeCell ref="K3:P3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26:S26 I26 S25 E26:F26 A26 C26 G2:I4 L18:Q21 S3:S4 S1 B1 R1:R4 K4:P4 D13:D14 M16:O17 D22:S23 C13:C15 E13:Q15 R13:S21 C3:F4 J3:J4 Q2:Q4 K2:P2 A1:A2 D16:E21 F19:J21 K16:K21 F16:J17"/>
    <dataValidation imeMode="off" allowBlank="1" showInputMessage="1" showErrorMessage="1" sqref="E9:S9 E7:S7"/>
    <dataValidation type="list" allowBlank="1" showInputMessage="1" showErrorMessage="1" sqref="A7:D7 A9:D9">
      <formula1>TEAM</formula1>
    </dataValidation>
    <dataValidation type="list" imeMode="on" allowBlank="1" showInputMessage="1" showErrorMessage="1" sqref="B2">
      <formula1>試合日</formula1>
    </dataValidation>
  </dataValidations>
  <pageMargins left="0.78740157480314965" right="0.59055118110236215" top="0.78740157480314965" bottom="0.78740157480314965" header="0.51181102362204722" footer="0.51181102362204722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B12" sqref="B1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77</v>
      </c>
      <c r="C1" t="s">
        <v>66</v>
      </c>
      <c r="D1" t="s">
        <v>78</v>
      </c>
      <c r="E1" t="s">
        <v>72</v>
      </c>
    </row>
    <row r="2" spans="1:5" ht="14.45" customHeight="1">
      <c r="A2">
        <v>1</v>
      </c>
      <c r="B2" s="58" t="s">
        <v>96</v>
      </c>
      <c r="C2" t="s">
        <v>79</v>
      </c>
      <c r="D2" t="s">
        <v>92</v>
      </c>
      <c r="E2" s="50" t="s">
        <v>94</v>
      </c>
    </row>
    <row r="3" spans="1:5">
      <c r="A3">
        <v>2</v>
      </c>
      <c r="B3" s="58" t="s">
        <v>85</v>
      </c>
      <c r="C3" t="s">
        <v>79</v>
      </c>
      <c r="D3" t="s">
        <v>93</v>
      </c>
      <c r="E3" s="50" t="s">
        <v>95</v>
      </c>
    </row>
    <row r="4" spans="1:5">
      <c r="A4">
        <v>3</v>
      </c>
      <c r="B4" s="58" t="s">
        <v>86</v>
      </c>
      <c r="C4" t="s">
        <v>79</v>
      </c>
      <c r="E4" s="46"/>
    </row>
    <row r="5" spans="1:5">
      <c r="A5">
        <v>4</v>
      </c>
      <c r="B5" s="58" t="s">
        <v>87</v>
      </c>
      <c r="C5" t="s">
        <v>79</v>
      </c>
    </row>
    <row r="6" spans="1:5">
      <c r="A6">
        <v>5</v>
      </c>
      <c r="B6" s="58" t="s">
        <v>97</v>
      </c>
      <c r="C6" t="s">
        <v>79</v>
      </c>
    </row>
    <row r="7" spans="1:5">
      <c r="A7">
        <v>6</v>
      </c>
      <c r="B7" s="59" t="s">
        <v>88</v>
      </c>
      <c r="C7" t="s">
        <v>79</v>
      </c>
    </row>
    <row r="8" spans="1:5">
      <c r="A8">
        <v>7</v>
      </c>
      <c r="B8" s="58" t="s">
        <v>99</v>
      </c>
      <c r="C8" t="s">
        <v>79</v>
      </c>
    </row>
    <row r="9" spans="1:5">
      <c r="A9">
        <v>8</v>
      </c>
      <c r="B9" s="58" t="s">
        <v>89</v>
      </c>
      <c r="C9" t="s">
        <v>79</v>
      </c>
    </row>
    <row r="10" spans="1:5">
      <c r="A10">
        <v>9</v>
      </c>
      <c r="B10" s="58" t="s">
        <v>98</v>
      </c>
      <c r="C10" t="s">
        <v>79</v>
      </c>
    </row>
    <row r="11" spans="1:5">
      <c r="A11">
        <v>10</v>
      </c>
      <c r="B11" s="58" t="s">
        <v>100</v>
      </c>
      <c r="C11" t="s">
        <v>79</v>
      </c>
    </row>
    <row r="13" spans="1:5">
      <c r="D13" t="s">
        <v>75</v>
      </c>
    </row>
    <row r="14" spans="1:5">
      <c r="B14" s="51"/>
      <c r="D14" t="s">
        <v>90</v>
      </c>
    </row>
    <row r="15" spans="1:5">
      <c r="B15" s="47"/>
      <c r="D15" t="s">
        <v>76</v>
      </c>
    </row>
    <row r="16" spans="1:5">
      <c r="D16" t="s">
        <v>91</v>
      </c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23A</vt:lpstr>
      <vt:lpstr>23B</vt:lpstr>
      <vt:lpstr>30</vt:lpstr>
      <vt:lpstr>データ</vt:lpstr>
      <vt:lpstr>都道府県名</vt:lpstr>
      <vt:lpstr>G</vt:lpstr>
      <vt:lpstr>'23A'!Print_Area</vt:lpstr>
      <vt:lpstr>'23B'!Print_Area</vt:lpstr>
      <vt:lpstr>'30'!Print_Area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teruhiko</cp:lastModifiedBy>
  <cp:lastPrinted>2021-05-22T04:03:13Z</cp:lastPrinted>
  <dcterms:created xsi:type="dcterms:W3CDTF">2002-10-18T11:25:55Z</dcterms:created>
  <dcterms:modified xsi:type="dcterms:W3CDTF">2021-05-23T12:17:33Z</dcterms:modified>
</cp:coreProperties>
</file>