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11A" sheetId="24" r:id="rId1"/>
    <sheet name="11Ｄ" sheetId="26" r:id="rId2"/>
    <sheet name="データ" sheetId="17" r:id="rId3"/>
    <sheet name="都道府県名" sheetId="9" state="hidden" r:id="rId4"/>
  </sheets>
  <definedNames>
    <definedName name="G">データ!$D$2:$D$9</definedName>
    <definedName name="_xlnm.Print_Area" localSheetId="0">'11A'!$A$1:$U$47</definedName>
    <definedName name="_xlnm.Print_Area" localSheetId="1">'11Ｄ'!$A$1:$U$47</definedName>
    <definedName name="_xlnm.Print_Area">#REF!</definedName>
    <definedName name="team" localSheetId="3">都道府県名!$B$1:$B$47</definedName>
    <definedName name="TEAM">データ!$B$6:$B$34</definedName>
    <definedName name="todouhuken">都道府県名!$B$1:$B$47</definedName>
    <definedName name="todouhuken2">都道府県名!$F$1:$F$47</definedName>
    <definedName name="u">データ!#REF!</definedName>
    <definedName name="チーム">データ!$B$6:$B$27</definedName>
    <definedName name="ちーむ">データ!$B$2:$B$5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データ!$B$6:$B$11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B31" i="26" l="1"/>
  <c r="S30" i="26"/>
  <c r="B29" i="26"/>
  <c r="S28" i="26"/>
  <c r="Q26" i="26"/>
  <c r="B10" i="26"/>
  <c r="S9" i="26"/>
  <c r="B8" i="26"/>
  <c r="S7" i="26"/>
  <c r="Q5" i="26"/>
  <c r="K2" i="26"/>
  <c r="B1" i="26"/>
  <c r="B31" i="24"/>
  <c r="B29" i="24"/>
  <c r="B10" i="24"/>
  <c r="B8" i="24"/>
  <c r="K2" i="24"/>
  <c r="S30" i="24"/>
  <c r="S28" i="24"/>
  <c r="Q26" i="24"/>
  <c r="S9" i="24"/>
  <c r="S7" i="24"/>
  <c r="Q5" i="24"/>
  <c r="B1" i="24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<sst xmlns="http://schemas.openxmlformats.org/spreadsheetml/2006/main" count="326" uniqueCount="129">
  <si>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</si>
  <si>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</si>
  <si>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</si>
  <si>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</si>
  <si>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</si>
  <si>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</si>
  <si>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</si>
  <si>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</si>
  <si>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</si>
  <si>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</si>
  <si>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</si>
  <si>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</si>
  <si>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</si>
  <si>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</si>
  <si>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</si>
  <si>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</si>
  <si>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</si>
  <si>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</si>
  <si>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</si>
  <si>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</si>
  <si>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</si>
  <si>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</si>
  <si>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</si>
  <si>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</si>
  <si>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</si>
  <si>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</si>
  <si>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</si>
  <si>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</si>
  <si>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</si>
  <si>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</si>
  <si>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</si>
  <si>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</si>
  <si>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</si>
  <si>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</si>
  <si>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</si>
  <si>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</si>
  <si>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</si>
  <si>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</si>
  <si>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</si>
  <si>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</si>
  <si>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</si>
  <si>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</si>
  <si>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</si>
  <si>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</si>
  <si>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</si>
  <si>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</si>
  <si>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</si>
  <si>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</si>
  <si>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</si>
  <si>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</si>
  <si>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</si>
  <si>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</si>
  <si>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</si>
  <si>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</si>
  <si>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</si>
  <si>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</si>
  <si>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</si>
  <si>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</si>
  <si>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</si>
  <si>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</si>
  <si>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</si>
  <si>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</si>
  <si>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</si>
  <si>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</si>
  <si>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</si>
  <si>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</si>
  <si>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</si>
  <si>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</si>
  <si>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</si>
  <si>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</si>
  <si>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</si>
  <si>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</si>
  <si>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</si>
  <si>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</si>
  <si>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</si>
  <si>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</si>
  <si>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</si>
  <si>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</si>
  <si>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</si>
  <si>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</si>
  <si>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</si>
  <si>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（決勝戦）</t>
    <rPh sb="1" eb="4">
      <t>ケッショウセン</t>
    </rPh>
    <phoneticPr fontId="1"/>
  </si>
  <si>
    <t>（</t>
    <phoneticPr fontId="1"/>
  </si>
  <si>
    <t>（１回戦）</t>
    <rPh sb="2" eb="3">
      <t>カイ</t>
    </rPh>
    <phoneticPr fontId="1"/>
  </si>
  <si>
    <t>佐賀市健康運動センターＡ</t>
    <rPh sb="0" eb="3">
      <t>サガシ</t>
    </rPh>
    <rPh sb="3" eb="5">
      <t>ケンコウ</t>
    </rPh>
    <rPh sb="5" eb="7">
      <t>ウンドウ</t>
    </rPh>
    <phoneticPr fontId="1"/>
  </si>
  <si>
    <t>第６１回全日本実業団男子ソフトボール選手権大会佐賀県予選会</t>
    <rPh sb="5" eb="7">
      <t>ニホン</t>
    </rPh>
    <rPh sb="7" eb="10">
      <t>ジツギョウダン</t>
    </rPh>
    <rPh sb="18" eb="21">
      <t>センシュケン</t>
    </rPh>
    <rPh sb="23" eb="26">
      <t>サガケン</t>
    </rPh>
    <rPh sb="26" eb="29">
      <t>ヨセンカイ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</si>
  <si>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</si>
  <si>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トヨタ紡織九州</t>
    <phoneticPr fontId="1"/>
  </si>
  <si>
    <t>佐賀県庁</t>
    <phoneticPr fontId="23"/>
  </si>
  <si>
    <t>佐賀市健康運動センターＤ</t>
    <rPh sb="0" eb="3">
      <t>サガシ</t>
    </rPh>
    <rPh sb="3" eb="5">
      <t>ケンコウ</t>
    </rPh>
    <rPh sb="5" eb="7">
      <t>ウンドウ</t>
    </rPh>
    <phoneticPr fontId="1"/>
  </si>
  <si>
    <t>(三塁打)</t>
    <rPh sb="1" eb="2">
      <t>サン</t>
    </rPh>
    <phoneticPr fontId="1"/>
  </si>
  <si>
    <t>（３位決定戦）</t>
    <rPh sb="1" eb="3">
      <t>サンイ</t>
    </rPh>
    <rPh sb="3" eb="5">
      <t>ケッテイ</t>
    </rPh>
    <phoneticPr fontId="1"/>
  </si>
  <si>
    <t>㈱ミゾタ</t>
    <phoneticPr fontId="1"/>
  </si>
  <si>
    <t>㈱佐賀鉄工所</t>
    <phoneticPr fontId="1"/>
  </si>
  <si>
    <t>佐賀県庁</t>
  </si>
  <si>
    <t>トヨタ紡織九州</t>
  </si>
  <si>
    <t>吉田和弥、●大本雅智</t>
    <rPh sb="0" eb="2">
      <t>ヨシダ</t>
    </rPh>
    <rPh sb="2" eb="4">
      <t>カズヤ</t>
    </rPh>
    <rPh sb="6" eb="8">
      <t>オオモト</t>
    </rPh>
    <rPh sb="8" eb="10">
      <t>マサトモ</t>
    </rPh>
    <phoneticPr fontId="1"/>
  </si>
  <si>
    <t>田中朋希、○村里晃陽</t>
    <rPh sb="0" eb="2">
      <t>タナカ</t>
    </rPh>
    <rPh sb="2" eb="4">
      <t>トモキ</t>
    </rPh>
    <rPh sb="6" eb="8">
      <t>ムラサト</t>
    </rPh>
    <rPh sb="8" eb="10">
      <t>コウヨウ</t>
    </rPh>
    <phoneticPr fontId="1"/>
  </si>
  <si>
    <t>石丸雄也</t>
    <rPh sb="0" eb="2">
      <t>イシマル</t>
    </rPh>
    <rPh sb="2" eb="4">
      <t>ユウヤ</t>
    </rPh>
    <phoneticPr fontId="1"/>
  </si>
  <si>
    <t>松本準、橋本啓貴</t>
    <rPh sb="0" eb="2">
      <t>マツモト</t>
    </rPh>
    <rPh sb="2" eb="3">
      <t>ジュン</t>
    </rPh>
    <rPh sb="4" eb="6">
      <t>ハシモト</t>
    </rPh>
    <rPh sb="6" eb="7">
      <t>ヒロ</t>
    </rPh>
    <rPh sb="7" eb="8">
      <t>タカ</t>
    </rPh>
    <phoneticPr fontId="1"/>
  </si>
  <si>
    <t>大本雅智</t>
    <rPh sb="0" eb="1">
      <t>オオモト</t>
    </rPh>
    <rPh sb="1" eb="3">
      <t>マサトモ</t>
    </rPh>
    <phoneticPr fontId="1"/>
  </si>
  <si>
    <t>川﨑大輔</t>
    <rPh sb="0" eb="1">
      <t>カワサキ</t>
    </rPh>
    <rPh sb="1" eb="3">
      <t>ダイスケ</t>
    </rPh>
    <phoneticPr fontId="1"/>
  </si>
  <si>
    <t>田中朋希②、古賀健汰</t>
    <rPh sb="0" eb="1">
      <t>タナカ</t>
    </rPh>
    <rPh sb="1" eb="3">
      <t>トモキ</t>
    </rPh>
    <rPh sb="5" eb="7">
      <t>コガ</t>
    </rPh>
    <rPh sb="7" eb="9">
      <t>ケンタ</t>
    </rPh>
    <phoneticPr fontId="1"/>
  </si>
  <si>
    <t>８回タイブレーク</t>
    <rPh sb="1" eb="2">
      <t>カイ</t>
    </rPh>
    <phoneticPr fontId="1"/>
  </si>
  <si>
    <t>㈱佐賀鉄工所</t>
  </si>
  <si>
    <t>○吉田和弥、大本雅智</t>
    <rPh sb="1" eb="3">
      <t>ヨシダ</t>
    </rPh>
    <rPh sb="3" eb="5">
      <t>カズヤ</t>
    </rPh>
    <rPh sb="6" eb="8">
      <t>オオモト</t>
    </rPh>
    <rPh sb="8" eb="10">
      <t>マサトモ</t>
    </rPh>
    <phoneticPr fontId="1"/>
  </si>
  <si>
    <t>●奥和洋、新郷裕士</t>
    <rPh sb="1" eb="2">
      <t>オク</t>
    </rPh>
    <rPh sb="2" eb="4">
      <t>カズヒロ</t>
    </rPh>
    <rPh sb="5" eb="7">
      <t>シンゴウ</t>
    </rPh>
    <rPh sb="7" eb="9">
      <t>ヒロシ</t>
    </rPh>
    <phoneticPr fontId="1"/>
  </si>
  <si>
    <t>石丸雄也</t>
    <rPh sb="0" eb="4">
      <t>イシマルユウヤ</t>
    </rPh>
    <phoneticPr fontId="1"/>
  </si>
  <si>
    <t>吉武恭平</t>
    <rPh sb="0" eb="2">
      <t>ヨシタケ</t>
    </rPh>
    <rPh sb="2" eb="4">
      <t>キョウヘイ</t>
    </rPh>
    <phoneticPr fontId="1"/>
  </si>
  <si>
    <t>大本雅智</t>
    <rPh sb="0" eb="3">
      <t>オオモトマサトモ</t>
    </rPh>
    <phoneticPr fontId="1"/>
  </si>
  <si>
    <t>田中智也、山﨑浩一郎、福所誠也、石丸雄也</t>
    <rPh sb="0" eb="1">
      <t>タナカ</t>
    </rPh>
    <rPh sb="1" eb="3">
      <t>トモヤ</t>
    </rPh>
    <rPh sb="4" eb="6">
      <t>ヤマサキ</t>
    </rPh>
    <rPh sb="6" eb="9">
      <t>コウイチロウ</t>
    </rPh>
    <rPh sb="10" eb="12">
      <t>フクショ</t>
    </rPh>
    <rPh sb="12" eb="14">
      <t>セイヤ</t>
    </rPh>
    <rPh sb="15" eb="19">
      <t>イシマルユウヤ</t>
    </rPh>
    <phoneticPr fontId="1"/>
  </si>
  <si>
    <t>田栗亮</t>
    <rPh sb="0" eb="1">
      <t>タグリ</t>
    </rPh>
    <rPh sb="1" eb="2">
      <t>リョウ</t>
    </rPh>
    <phoneticPr fontId="1"/>
  </si>
  <si>
    <t>４回コールド</t>
    <rPh sb="1" eb="2">
      <t>カイ</t>
    </rPh>
    <phoneticPr fontId="1"/>
  </si>
  <si>
    <t>令和3年4月11日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</si>
  <si>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㈱ミゾタ</t>
  </si>
  <si>
    <t>坂田達哉、○山田拓実、坂田達哉</t>
    <rPh sb="0" eb="2">
      <t>サカタ</t>
    </rPh>
    <rPh sb="2" eb="4">
      <t>タツヤ</t>
    </rPh>
    <rPh sb="6" eb="8">
      <t>ヤマダ</t>
    </rPh>
    <rPh sb="8" eb="10">
      <t>タクミ</t>
    </rPh>
    <rPh sb="11" eb="13">
      <t>サカタ</t>
    </rPh>
    <rPh sb="13" eb="15">
      <t>タツヤ</t>
    </rPh>
    <phoneticPr fontId="1"/>
  </si>
  <si>
    <t>●新郷裕士</t>
    <rPh sb="1" eb="3">
      <t>シンゴウ</t>
    </rPh>
    <rPh sb="3" eb="5">
      <t>ヒロシ</t>
    </rPh>
    <phoneticPr fontId="1"/>
  </si>
  <si>
    <t>岸川武史</t>
    <rPh sb="0" eb="2">
      <t>キシカワ</t>
    </rPh>
    <rPh sb="2" eb="4">
      <t>タケシ</t>
    </rPh>
    <phoneticPr fontId="1"/>
  </si>
  <si>
    <t>吉武恭平</t>
    <rPh sb="0" eb="4">
      <t>ヨシタケキョウヘイ</t>
    </rPh>
    <phoneticPr fontId="1"/>
  </si>
  <si>
    <t>田栗源太</t>
    <rPh sb="0" eb="2">
      <t>タグリ</t>
    </rPh>
    <rPh sb="2" eb="4">
      <t>ゲンタ</t>
    </rPh>
    <phoneticPr fontId="1"/>
  </si>
  <si>
    <t>小栁努</t>
    <rPh sb="0" eb="1">
      <t>コヤナギ</t>
    </rPh>
    <rPh sb="1" eb="2">
      <t>ツトム</t>
    </rPh>
    <phoneticPr fontId="1"/>
  </si>
  <si>
    <t>小宮和幸</t>
    <rPh sb="0" eb="1">
      <t>コミヤ</t>
    </rPh>
    <rPh sb="1" eb="3">
      <t>カズユキ</t>
    </rPh>
    <phoneticPr fontId="1"/>
  </si>
  <si>
    <t>○山田拓実</t>
    <rPh sb="1" eb="3">
      <t>ヤマダ</t>
    </rPh>
    <rPh sb="3" eb="5">
      <t>タクミ</t>
    </rPh>
    <phoneticPr fontId="1"/>
  </si>
  <si>
    <t>●橋本啓貴、村里晃陽</t>
    <rPh sb="1" eb="3">
      <t>ハシモト</t>
    </rPh>
    <rPh sb="3" eb="5">
      <t>ヒロタカ</t>
    </rPh>
    <rPh sb="6" eb="10">
      <t>ムラサトコウヨウ</t>
    </rPh>
    <phoneticPr fontId="1"/>
  </si>
  <si>
    <t>岸川武史</t>
    <rPh sb="0" eb="4">
      <t>キシカワタケシ</t>
    </rPh>
    <phoneticPr fontId="1"/>
  </si>
  <si>
    <t>松本準、橋本啓貴</t>
    <rPh sb="0" eb="2">
      <t>マツモト</t>
    </rPh>
    <rPh sb="2" eb="3">
      <t>ジュン</t>
    </rPh>
    <rPh sb="4" eb="8">
      <t>ハシモトヒロタカ</t>
    </rPh>
    <phoneticPr fontId="1"/>
  </si>
  <si>
    <t>藤原誠大</t>
    <rPh sb="0" eb="1">
      <t>フジワラ</t>
    </rPh>
    <rPh sb="1" eb="2">
      <t>セイ</t>
    </rPh>
    <rPh sb="2" eb="3">
      <t>ダイ</t>
    </rPh>
    <phoneticPr fontId="1"/>
  </si>
  <si>
    <t>遠江亮太</t>
    <rPh sb="0" eb="1">
      <t>エ</t>
    </rPh>
    <rPh sb="1" eb="3">
      <t>リョウタ</t>
    </rPh>
    <phoneticPr fontId="1"/>
  </si>
  <si>
    <t>松本敦司、荒木拓登、村里晃陽</t>
    <rPh sb="0" eb="1">
      <t>マツモト</t>
    </rPh>
    <rPh sb="1" eb="3">
      <t>アツシ</t>
    </rPh>
    <rPh sb="4" eb="6">
      <t>アラキ</t>
    </rPh>
    <rPh sb="6" eb="7">
      <t>タク</t>
    </rPh>
    <rPh sb="7" eb="8">
      <t>ト</t>
    </rPh>
    <rPh sb="9" eb="13">
      <t>ムラサトコウヨウ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</si>
</sst>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8" formatCode="#&quot;x&quot;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6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7" fillId="0" borderId="0"/>
    <xf numFmtId="0" fontId="24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vertical="center" indent="1" shrinkToFit="1"/>
      <protection locked="0"/>
    </xf>
    <xf numFmtId="0" fontId="0" fillId="0" borderId="16" xfId="0" applyBorder="1" applyAlignment="1" applyProtection="1">
      <alignment horizontal="distributed" vertical="center" indent="1" shrinkToFit="1"/>
      <protection locked="0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90" fontId="0" fillId="0" borderId="10" xfId="0" applyNumberFormat="1" applyFont="1" applyBorder="1" applyAlignment="1">
      <alignment horizontal="center"/>
    </xf>
    <xf numFmtId="190" fontId="0" fillId="0" borderId="10" xfId="0" applyNumberFormat="1" applyFont="1" applyBorder="1" applyAlignment="1"/>
    <xf numFmtId="178" fontId="15" fillId="0" borderId="17" xfId="0" applyNumberFormat="1" applyFont="1" applyBorder="1" applyAlignment="1" applyProtection="1">
      <alignment horizontal="center" vertical="center"/>
      <protection locked="0"/>
    </xf>
    <xf numFmtId="178" fontId="15" fillId="0" borderId="18" xfId="0" applyNumberFormat="1" applyFont="1" applyBorder="1" applyAlignment="1" applyProtection="1">
      <alignment horizontal="center"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47"/>
  <sheetViews>
    <sheetView showGridLines="0" tabSelected="1" showOutlineSymbols="0" view="pageBreakPreview" zoomScale="87" zoomScaleNormal="87" zoomScaleSheetLayoutView="87" workbookViewId="0">
      <pane ySplit="3" topLeftCell="A4" activePane="bottomLeft" state="frozenSplit"/>
      <selection pane="bottomLeft" activeCell="B1" sqref="B1:Q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.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9" t="str">
        <f>データ!D14</f>
        <v>第６１回全日本実業団男子ソフトボール選手権大会佐賀県予選会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7"/>
      <c r="S1" s="19"/>
    </row>
    <row r="2" spans="1:26" ht="16.5" customHeight="1">
      <c r="A2" s="40" t="s">
        <v>13</v>
      </c>
      <c r="B2" s="100" t="s">
        <v>113</v>
      </c>
      <c r="C2" s="101"/>
      <c r="D2" s="101"/>
      <c r="E2" s="101"/>
      <c r="F2" s="101"/>
      <c r="G2" s="7"/>
      <c r="H2" s="7"/>
      <c r="I2" s="102" t="s">
        <v>12</v>
      </c>
      <c r="J2" s="102"/>
      <c r="K2" s="27" t="str">
        <f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2" t="s">
        <v>11</v>
      </c>
      <c r="J3" s="102"/>
      <c r="K3" s="103" t="s">
        <v>84</v>
      </c>
      <c r="L3" s="104"/>
      <c r="M3" s="104"/>
      <c r="N3" s="104"/>
      <c r="O3" s="104"/>
      <c r="P3" s="104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83</v>
      </c>
      <c r="B5" s="7"/>
      <c r="C5" s="43" t="s">
        <v>73</v>
      </c>
      <c r="D5" s="7"/>
      <c r="E5" s="85">
        <v>0.39583333333333331</v>
      </c>
      <c r="F5" s="86"/>
      <c r="G5" s="44" t="s">
        <v>74</v>
      </c>
      <c r="H5" s="41"/>
      <c r="I5" s="87">
        <v>0.49374999999999997</v>
      </c>
      <c r="J5" s="86"/>
      <c r="K5" s="88" t="s">
        <v>69</v>
      </c>
      <c r="L5" s="89"/>
      <c r="M5" s="105"/>
      <c r="N5" s="106"/>
      <c r="O5" s="45" t="s">
        <v>68</v>
      </c>
      <c r="P5" s="41"/>
      <c r="Q5" s="92">
        <f>IF(I5="","",+I5-E5-M5)</f>
        <v>9.7916666666666652E-2</v>
      </c>
      <c r="R5" s="92"/>
      <c r="S5" s="40" t="s">
        <v>70</v>
      </c>
      <c r="T5" s="42">
        <v>1</v>
      </c>
    </row>
    <row r="6" spans="1:26" ht="15.75" customHeight="1">
      <c r="A6" s="80" t="s">
        <v>10</v>
      </c>
      <c r="B6" s="81"/>
      <c r="C6" s="81"/>
      <c r="D6" s="8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0" t="s">
        <v>5</v>
      </c>
      <c r="T6" s="83"/>
      <c r="U6" s="10"/>
      <c r="V6" s="10"/>
      <c r="Y6" s="84"/>
      <c r="Z6" s="84"/>
    </row>
    <row r="7" spans="1:26" ht="15" customHeight="1">
      <c r="A7" s="77" t="s">
        <v>114</v>
      </c>
      <c r="B7" s="78"/>
      <c r="C7" s="78"/>
      <c r="D7" s="79"/>
      <c r="E7" s="64">
        <v>10</v>
      </c>
      <c r="F7" s="64">
        <v>4</v>
      </c>
      <c r="G7" s="64">
        <v>0</v>
      </c>
      <c r="H7" s="64">
        <v>2</v>
      </c>
      <c r="I7" s="64">
        <v>0</v>
      </c>
      <c r="J7" s="64">
        <v>0</v>
      </c>
      <c r="K7" s="64">
        <v>3</v>
      </c>
      <c r="L7" s="64"/>
      <c r="M7" s="64"/>
      <c r="N7" s="64"/>
      <c r="O7" s="64"/>
      <c r="P7" s="64"/>
      <c r="Q7" s="64"/>
      <c r="R7" s="64"/>
      <c r="S7" s="68">
        <f>IF(E7="","",SUM(E7:R7))</f>
        <v>19</v>
      </c>
      <c r="T7" s="74"/>
      <c r="U7" s="10"/>
      <c r="V7" s="10"/>
      <c r="Y7" s="84"/>
      <c r="Z7" s="84"/>
    </row>
    <row r="8" spans="1:26" ht="14.45" customHeight="1">
      <c r="A8" s="17" t="s">
        <v>8</v>
      </c>
      <c r="B8" s="72" t="str">
        <f>IF(A7="","",VLOOKUP(A7,データ!$B$2:$C$34,2,0))</f>
        <v>佐賀</v>
      </c>
      <c r="C8" s="72"/>
      <c r="D8" s="18" t="s">
        <v>71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75"/>
      <c r="T8" s="76"/>
      <c r="U8" s="10"/>
      <c r="V8" s="10"/>
      <c r="Y8" s="84"/>
      <c r="Z8" s="84"/>
    </row>
    <row r="9" spans="1:26" ht="15" customHeight="1">
      <c r="A9" s="77" t="s">
        <v>104</v>
      </c>
      <c r="B9" s="78"/>
      <c r="C9" s="78"/>
      <c r="D9" s="79"/>
      <c r="E9" s="64">
        <v>0</v>
      </c>
      <c r="F9" s="64">
        <v>4</v>
      </c>
      <c r="G9" s="64">
        <v>0</v>
      </c>
      <c r="H9" s="64">
        <v>3</v>
      </c>
      <c r="I9" s="64">
        <v>3</v>
      </c>
      <c r="J9" s="64">
        <v>0</v>
      </c>
      <c r="K9" s="64">
        <v>2</v>
      </c>
      <c r="L9" s="94"/>
      <c r="M9" s="94"/>
      <c r="N9" s="94"/>
      <c r="O9" s="94"/>
      <c r="P9" s="94"/>
      <c r="Q9" s="94"/>
      <c r="R9" s="94"/>
      <c r="S9" s="95">
        <f>IF(E9="","",SUM(E9:R9))</f>
        <v>12</v>
      </c>
      <c r="T9" s="96"/>
      <c r="U9" s="10"/>
      <c r="V9" s="22"/>
      <c r="W9" s="20"/>
      <c r="Y9" s="84"/>
      <c r="Z9" s="84"/>
    </row>
    <row r="10" spans="1:26" ht="15" customHeight="1">
      <c r="A10" s="49" t="s">
        <v>82</v>
      </c>
      <c r="B10" s="72" t="str">
        <f>IF(A9="","",VLOOKUP(A9,データ!$B$2:$C$34,2,0))</f>
        <v>佐賀</v>
      </c>
      <c r="C10" s="72"/>
      <c r="D10" s="18" t="s">
        <v>71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7"/>
      <c r="T10" s="98"/>
      <c r="U10" s="10"/>
      <c r="V10" s="10"/>
      <c r="X10" s="20"/>
      <c r="Y10" s="84"/>
      <c r="Z10" s="84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4"/>
      <c r="Z11" s="84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4"/>
      <c r="Z12" s="84"/>
    </row>
    <row r="13" spans="1:26" ht="15" customHeight="1">
      <c r="A13" s="73" t="s">
        <v>67</v>
      </c>
      <c r="B13" s="73"/>
      <c r="C13" s="13" t="s">
        <v>0</v>
      </c>
      <c r="D13" s="28" t="s">
        <v>115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117</v>
      </c>
      <c r="P13" s="28"/>
      <c r="Q13" s="28"/>
      <c r="R13" s="28"/>
      <c r="S13" s="28"/>
      <c r="Y13" s="84"/>
      <c r="Z13" s="84"/>
    </row>
    <row r="14" spans="1:26" ht="15" customHeight="1">
      <c r="A14" s="73"/>
      <c r="B14" s="73"/>
      <c r="C14" s="14" t="s">
        <v>1</v>
      </c>
      <c r="D14" s="29" t="s">
        <v>116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118</v>
      </c>
      <c r="P14" s="29"/>
      <c r="Q14" s="29"/>
      <c r="R14" s="29"/>
      <c r="S14" s="29"/>
      <c r="Y14" s="84"/>
      <c r="Z14" s="84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4"/>
      <c r="Z15" s="84"/>
    </row>
    <row r="16" spans="1:26" ht="15" customHeight="1">
      <c r="A16" s="7"/>
      <c r="B16" s="67" t="s">
        <v>0</v>
      </c>
      <c r="C16" s="56" t="s">
        <v>2</v>
      </c>
      <c r="D16" s="56"/>
      <c r="E16" s="30"/>
      <c r="F16" s="27"/>
      <c r="G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84"/>
      <c r="Z16" s="84"/>
    </row>
    <row r="17" spans="1:26" ht="15" customHeight="1">
      <c r="A17" s="7"/>
      <c r="B17" s="67"/>
      <c r="C17" s="66" t="s">
        <v>90</v>
      </c>
      <c r="D17" s="66"/>
      <c r="E17" s="30"/>
      <c r="F17" s="27"/>
      <c r="G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84"/>
      <c r="Z17" s="84"/>
    </row>
    <row r="18" spans="1:26" ht="15" customHeight="1">
      <c r="A18" s="56" t="s">
        <v>7</v>
      </c>
      <c r="B18" s="62"/>
      <c r="C18" s="67" t="s">
        <v>3</v>
      </c>
      <c r="D18" s="67"/>
      <c r="E18" s="28" t="s">
        <v>119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84"/>
      <c r="Z18" s="84"/>
    </row>
    <row r="19" spans="1:26" ht="15" customHeight="1">
      <c r="A19" s="56"/>
      <c r="B19" s="62" t="s">
        <v>1</v>
      </c>
      <c r="C19" s="55" t="s">
        <v>2</v>
      </c>
      <c r="D19" s="55"/>
      <c r="E19" s="33" t="s">
        <v>120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84"/>
      <c r="Z19" s="84"/>
    </row>
    <row r="20" spans="1:26" ht="15" customHeight="1">
      <c r="A20" s="51"/>
      <c r="B20" s="55"/>
      <c r="C20" s="56" t="s">
        <v>90</v>
      </c>
      <c r="D20" s="56"/>
      <c r="E20" s="52"/>
      <c r="F20" s="53"/>
      <c r="G20" s="53"/>
      <c r="H20" s="53"/>
      <c r="I20" s="53"/>
      <c r="J20" s="53"/>
      <c r="K20" s="53"/>
      <c r="L20" s="53"/>
      <c r="M20" s="54"/>
      <c r="N20" s="52"/>
      <c r="O20" s="53"/>
      <c r="P20" s="54"/>
      <c r="Q20" s="52"/>
      <c r="R20" s="53"/>
      <c r="S20" s="53"/>
      <c r="Y20" s="84"/>
      <c r="Z20" s="84"/>
    </row>
    <row r="21" spans="1:26" ht="15" customHeight="1">
      <c r="A21" s="7"/>
      <c r="B21" s="55"/>
      <c r="C21" s="56" t="s">
        <v>3</v>
      </c>
      <c r="D21" s="56"/>
      <c r="E21" s="30" t="s">
        <v>121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84"/>
      <c r="Z21" s="84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4"/>
      <c r="Z22" s="84"/>
    </row>
    <row r="23" spans="1:26" ht="15" customHeight="1">
      <c r="A23" s="57" t="s">
        <v>6</v>
      </c>
      <c r="B23" s="58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84"/>
      <c r="Z23" s="84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84"/>
      <c r="Z24" s="84"/>
    </row>
    <row r="25" spans="1:26" ht="7.9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Y25" s="84"/>
      <c r="Z25" s="84"/>
    </row>
    <row r="26" spans="1:26" ht="11.45" customHeight="1">
      <c r="A26" s="37" t="s">
        <v>81</v>
      </c>
      <c r="B26" s="7"/>
      <c r="C26" s="43" t="s">
        <v>73</v>
      </c>
      <c r="D26" s="7"/>
      <c r="E26" s="85">
        <v>0.55902777777777779</v>
      </c>
      <c r="F26" s="86"/>
      <c r="G26" s="44" t="s">
        <v>74</v>
      </c>
      <c r="H26" s="41"/>
      <c r="I26" s="87">
        <v>0.63958333333333328</v>
      </c>
      <c r="J26" s="86"/>
      <c r="K26" s="88" t="s">
        <v>69</v>
      </c>
      <c r="L26" s="89"/>
      <c r="M26" s="90"/>
      <c r="N26" s="91"/>
      <c r="O26" s="45" t="s">
        <v>68</v>
      </c>
      <c r="P26" s="41"/>
      <c r="Q26" s="92">
        <f>IF(I26="","",+I26-E26-M26)</f>
        <v>8.0555555555555491E-2</v>
      </c>
      <c r="R26" s="92"/>
      <c r="S26" s="40" t="s">
        <v>70</v>
      </c>
      <c r="T26" s="42">
        <v>3</v>
      </c>
    </row>
    <row r="27" spans="1:26" ht="15.75" customHeight="1">
      <c r="A27" s="80" t="s">
        <v>10</v>
      </c>
      <c r="B27" s="81"/>
      <c r="C27" s="81"/>
      <c r="D27" s="82"/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80" t="s">
        <v>5</v>
      </c>
      <c r="T27" s="83"/>
      <c r="U27" s="10"/>
      <c r="V27" s="10"/>
      <c r="Y27" s="84"/>
      <c r="Z27" s="84"/>
    </row>
    <row r="28" spans="1:26" ht="15" customHeight="1">
      <c r="A28" s="77" t="s">
        <v>104</v>
      </c>
      <c r="B28" s="78"/>
      <c r="C28" s="78"/>
      <c r="D28" s="79"/>
      <c r="E28" s="64">
        <v>5</v>
      </c>
      <c r="F28" s="64">
        <v>0</v>
      </c>
      <c r="G28" s="64">
        <v>0</v>
      </c>
      <c r="H28" s="64">
        <v>2</v>
      </c>
      <c r="I28" s="64">
        <v>1</v>
      </c>
      <c r="J28" s="64">
        <v>1</v>
      </c>
      <c r="K28" s="64">
        <v>1</v>
      </c>
      <c r="L28" s="64"/>
      <c r="M28" s="64"/>
      <c r="N28" s="64"/>
      <c r="O28" s="64"/>
      <c r="P28" s="64"/>
      <c r="Q28" s="64"/>
      <c r="R28" s="64"/>
      <c r="S28" s="68">
        <f>IF(E28="","",SUM(E28:R28))</f>
        <v>10</v>
      </c>
      <c r="T28" s="74"/>
      <c r="U28" s="10"/>
      <c r="V28" s="10"/>
      <c r="Y28" s="84"/>
      <c r="Z28" s="84"/>
    </row>
    <row r="29" spans="1:26" ht="14.45" customHeight="1">
      <c r="A29" s="17" t="s">
        <v>8</v>
      </c>
      <c r="B29" s="72" t="str">
        <f>IF(A28="","",VLOOKUP(A28,データ!$B$2:$C$34,2,0))</f>
        <v>佐賀</v>
      </c>
      <c r="C29" s="72"/>
      <c r="D29" s="18" t="s">
        <v>71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75"/>
      <c r="T29" s="76"/>
      <c r="U29" s="10"/>
      <c r="V29" s="10"/>
      <c r="Y29" s="84"/>
      <c r="Z29" s="84"/>
    </row>
    <row r="30" spans="1:26" ht="15" customHeight="1">
      <c r="A30" s="77" t="s">
        <v>95</v>
      </c>
      <c r="B30" s="78"/>
      <c r="C30" s="78"/>
      <c r="D30" s="79"/>
      <c r="E30" s="64">
        <v>0</v>
      </c>
      <c r="F30" s="64">
        <v>2</v>
      </c>
      <c r="G30" s="64">
        <v>0</v>
      </c>
      <c r="H30" s="64">
        <v>0</v>
      </c>
      <c r="I30" s="64">
        <v>0</v>
      </c>
      <c r="J30" s="64">
        <v>2</v>
      </c>
      <c r="K30" s="64">
        <v>2</v>
      </c>
      <c r="L30" s="64"/>
      <c r="M30" s="64"/>
      <c r="N30" s="64"/>
      <c r="O30" s="64"/>
      <c r="P30" s="64"/>
      <c r="Q30" s="64"/>
      <c r="R30" s="64"/>
      <c r="S30" s="68">
        <f>IF(E30="","",SUM(E30:R30))</f>
        <v>6</v>
      </c>
      <c r="T30" s="69"/>
      <c r="U30" s="10"/>
      <c r="V30" s="22"/>
      <c r="W30" s="20"/>
      <c r="Y30" s="84"/>
      <c r="Z30" s="84"/>
    </row>
    <row r="31" spans="1:26" ht="15" customHeight="1">
      <c r="A31" s="49" t="s">
        <v>8</v>
      </c>
      <c r="B31" s="72" t="str">
        <f>IF(A30="","",VLOOKUP(A30,データ!$B$2:$C$34,2,0))</f>
        <v>佐賀</v>
      </c>
      <c r="C31" s="72"/>
      <c r="D31" s="18" t="s">
        <v>71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70"/>
      <c r="T31" s="71"/>
      <c r="U31" s="10"/>
      <c r="V31" s="10"/>
      <c r="X31" s="20"/>
      <c r="Y31" s="84"/>
      <c r="Z31" s="84"/>
    </row>
    <row r="32" spans="1:26" ht="6.6" hidden="1" customHeight="1">
      <c r="A32" s="8"/>
      <c r="B32" s="8"/>
      <c r="C32" s="8"/>
      <c r="D32" s="8"/>
      <c r="E32" s="8"/>
      <c r="F32" s="16"/>
      <c r="G32" s="16"/>
      <c r="H32" s="8"/>
      <c r="I32" s="16"/>
      <c r="J32" s="16"/>
      <c r="K32" s="8"/>
      <c r="L32" s="16"/>
      <c r="M32" s="16"/>
      <c r="N32" s="8"/>
      <c r="O32" s="16"/>
      <c r="P32" s="16"/>
      <c r="Q32" s="8"/>
      <c r="R32" s="8"/>
      <c r="S32" s="8"/>
      <c r="Y32" s="84"/>
      <c r="Z32" s="84"/>
    </row>
    <row r="33" spans="1:26" ht="6.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4"/>
      <c r="Z33" s="84"/>
    </row>
    <row r="34" spans="1:26" ht="15" customHeight="1">
      <c r="A34" s="73" t="s">
        <v>67</v>
      </c>
      <c r="B34" s="73"/>
      <c r="C34" s="13" t="s">
        <v>0</v>
      </c>
      <c r="D34" s="28" t="s">
        <v>122</v>
      </c>
      <c r="E34" s="28"/>
      <c r="F34" s="28"/>
      <c r="G34" s="28"/>
      <c r="H34" s="28"/>
      <c r="I34" s="28"/>
      <c r="J34" s="28"/>
      <c r="K34" s="28"/>
      <c r="L34" s="28"/>
      <c r="M34" s="28"/>
      <c r="N34" s="28" t="s">
        <v>4</v>
      </c>
      <c r="O34" s="28" t="s">
        <v>124</v>
      </c>
      <c r="P34" s="28"/>
      <c r="Q34" s="28"/>
      <c r="R34" s="28"/>
      <c r="S34" s="28"/>
      <c r="Y34" s="84"/>
      <c r="Z34" s="84"/>
    </row>
    <row r="35" spans="1:26" ht="15" customHeight="1">
      <c r="A35" s="73"/>
      <c r="B35" s="73"/>
      <c r="C35" s="14" t="s">
        <v>1</v>
      </c>
      <c r="D35" s="29" t="s">
        <v>123</v>
      </c>
      <c r="E35" s="29"/>
      <c r="F35" s="29"/>
      <c r="G35" s="29"/>
      <c r="H35" s="29"/>
      <c r="I35" s="29"/>
      <c r="J35" s="29"/>
      <c r="K35" s="29"/>
      <c r="L35" s="29"/>
      <c r="M35" s="29"/>
      <c r="N35" s="29" t="s">
        <v>4</v>
      </c>
      <c r="O35" s="29" t="s">
        <v>125</v>
      </c>
      <c r="P35" s="29"/>
      <c r="Q35" s="29"/>
      <c r="R35" s="29"/>
      <c r="S35" s="29"/>
      <c r="Y35" s="84"/>
      <c r="Z35" s="84"/>
    </row>
    <row r="36" spans="1:26" ht="5.0999999999999996" customHeight="1">
      <c r="A36" s="12"/>
      <c r="B36" s="12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Y36" s="84"/>
      <c r="Z36" s="84"/>
    </row>
    <row r="37" spans="1:26" ht="15" customHeight="1">
      <c r="A37" s="7"/>
      <c r="B37" s="67" t="s">
        <v>0</v>
      </c>
      <c r="C37" s="56" t="s">
        <v>2</v>
      </c>
      <c r="D37" s="56"/>
      <c r="E37" s="30" t="s">
        <v>126</v>
      </c>
      <c r="F37" s="27"/>
      <c r="G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84"/>
      <c r="Z37" s="84"/>
    </row>
    <row r="38" spans="1:26" ht="15" customHeight="1">
      <c r="A38" s="7"/>
      <c r="B38" s="67"/>
      <c r="C38" s="66" t="s">
        <v>90</v>
      </c>
      <c r="D38" s="66"/>
      <c r="E38" s="30" t="s">
        <v>127</v>
      </c>
      <c r="F38" s="27"/>
      <c r="G38" s="27"/>
      <c r="H38" s="27"/>
      <c r="I38" s="27"/>
      <c r="J38" s="27"/>
      <c r="K38" s="27"/>
      <c r="L38" s="27"/>
      <c r="M38" s="31"/>
      <c r="N38" s="30"/>
      <c r="O38" s="30"/>
      <c r="P38" s="32"/>
      <c r="Q38" s="32"/>
      <c r="R38" s="27"/>
      <c r="S38" s="27"/>
      <c r="Y38" s="84"/>
      <c r="Z38" s="84"/>
    </row>
    <row r="39" spans="1:26" ht="15" customHeight="1">
      <c r="A39" s="56" t="s">
        <v>7</v>
      </c>
      <c r="B39" s="62"/>
      <c r="C39" s="67" t="s">
        <v>3</v>
      </c>
      <c r="D39" s="6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Y39" s="84"/>
      <c r="Z39" s="84"/>
    </row>
    <row r="40" spans="1:26" ht="15" customHeight="1">
      <c r="A40" s="56"/>
      <c r="B40" s="62" t="s">
        <v>1</v>
      </c>
      <c r="C40" s="55" t="s">
        <v>2</v>
      </c>
      <c r="D40" s="55"/>
      <c r="E40" s="33" t="s">
        <v>128</v>
      </c>
      <c r="F40" s="29"/>
      <c r="G40" s="29"/>
      <c r="H40" s="29"/>
      <c r="I40" s="29"/>
      <c r="J40" s="29"/>
      <c r="K40" s="29"/>
      <c r="L40" s="29"/>
      <c r="M40" s="34"/>
      <c r="N40" s="33"/>
      <c r="O40" s="29"/>
      <c r="P40" s="34"/>
      <c r="Q40" s="33"/>
      <c r="R40" s="29"/>
      <c r="S40" s="29"/>
      <c r="Y40" s="84"/>
      <c r="Z40" s="84"/>
    </row>
    <row r="41" spans="1:26" ht="15" customHeight="1">
      <c r="A41" s="51"/>
      <c r="B41" s="55"/>
      <c r="C41" s="56" t="s">
        <v>90</v>
      </c>
      <c r="D41" s="56"/>
      <c r="E41" s="52"/>
      <c r="F41" s="53"/>
      <c r="G41" s="53"/>
      <c r="H41" s="53"/>
      <c r="I41" s="53"/>
      <c r="J41" s="53"/>
      <c r="K41" s="53"/>
      <c r="L41" s="53"/>
      <c r="M41" s="54"/>
      <c r="N41" s="52"/>
      <c r="O41" s="53"/>
      <c r="P41" s="54"/>
      <c r="Q41" s="52"/>
      <c r="R41" s="53"/>
      <c r="S41" s="53"/>
      <c r="Y41" s="84"/>
      <c r="Z41" s="84"/>
    </row>
    <row r="42" spans="1:26" ht="15" customHeight="1">
      <c r="A42" s="7"/>
      <c r="B42" s="55"/>
      <c r="C42" s="56" t="s">
        <v>3</v>
      </c>
      <c r="D42" s="56"/>
      <c r="E42" s="30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Y42" s="84"/>
      <c r="Z42" s="84"/>
    </row>
    <row r="43" spans="1:26" ht="5.0999999999999996" customHeight="1">
      <c r="A43" s="7"/>
      <c r="B43" s="7"/>
      <c r="C43" s="7"/>
      <c r="D43" s="7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Y43" s="84"/>
      <c r="Z43" s="84"/>
    </row>
    <row r="44" spans="1:26" ht="15" customHeight="1">
      <c r="A44" s="57" t="s">
        <v>6</v>
      </c>
      <c r="B44" s="58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Y44" s="84"/>
      <c r="Z44" s="84"/>
    </row>
    <row r="45" spans="1:26" ht="7.9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Y45" s="84"/>
      <c r="Z45" s="84"/>
    </row>
    <row r="46" spans="1:26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8" t="s">
        <v>86</v>
      </c>
      <c r="U46" s="21"/>
    </row>
    <row r="47" spans="1:26" ht="24.95" customHeight="1">
      <c r="A47" s="59" t="s">
        <v>63</v>
      </c>
      <c r="B47" s="60"/>
      <c r="C47" s="24"/>
      <c r="D47" s="24"/>
      <c r="E47" s="25" t="s">
        <v>64</v>
      </c>
      <c r="F47" s="61" t="s">
        <v>62</v>
      </c>
      <c r="G47" s="61"/>
      <c r="H47" s="61"/>
      <c r="I47" s="63" t="s">
        <v>65</v>
      </c>
      <c r="J47" s="63"/>
      <c r="K47" s="63"/>
      <c r="L47" s="63"/>
      <c r="M47" s="63"/>
      <c r="N47" s="63"/>
      <c r="O47" s="24"/>
      <c r="P47" s="24"/>
      <c r="Q47" s="26"/>
      <c r="R47" s="24"/>
      <c r="S47" s="24"/>
    </row>
  </sheetData>
  <sheetProtection formatCells="0"/>
  <mergeCells count="115"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4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8:C8"/>
    <mergeCell ref="A9:D9"/>
    <mergeCell ref="E9:E10"/>
    <mergeCell ref="F9:F10"/>
    <mergeCell ref="G9:G10"/>
    <mergeCell ref="H9:H10"/>
    <mergeCell ref="B10:C10"/>
    <mergeCell ref="P7:P8"/>
    <mergeCell ref="Q7:Q8"/>
    <mergeCell ref="R7:R8"/>
    <mergeCell ref="S7:T8"/>
    <mergeCell ref="O9:O10"/>
    <mergeCell ref="P9:P10"/>
    <mergeCell ref="Q9:Q10"/>
    <mergeCell ref="R9:R10"/>
    <mergeCell ref="S9:T10"/>
    <mergeCell ref="I9:I10"/>
    <mergeCell ref="J9:J10"/>
    <mergeCell ref="K9:K10"/>
    <mergeCell ref="L9:L10"/>
    <mergeCell ref="M9:M10"/>
    <mergeCell ref="N9:N10"/>
    <mergeCell ref="A13:B14"/>
    <mergeCell ref="B16:B18"/>
    <mergeCell ref="C16:D16"/>
    <mergeCell ref="A18:A19"/>
    <mergeCell ref="C18:D18"/>
    <mergeCell ref="B19:B21"/>
    <mergeCell ref="C19:D19"/>
    <mergeCell ref="C21:D21"/>
    <mergeCell ref="C17:D17"/>
    <mergeCell ref="C20:D20"/>
    <mergeCell ref="A23:B23"/>
    <mergeCell ref="Y25:Z25"/>
    <mergeCell ref="E26:F26"/>
    <mergeCell ref="I26:J26"/>
    <mergeCell ref="K26:L26"/>
    <mergeCell ref="M26:N26"/>
    <mergeCell ref="Q26:R26"/>
    <mergeCell ref="A27:D27"/>
    <mergeCell ref="S27:T27"/>
    <mergeCell ref="Y27:Z45"/>
    <mergeCell ref="A28:D28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T29"/>
    <mergeCell ref="B29:C29"/>
    <mergeCell ref="A30:D30"/>
    <mergeCell ref="E30:E31"/>
    <mergeCell ref="F30:F31"/>
    <mergeCell ref="G30:G31"/>
    <mergeCell ref="H30:H31"/>
    <mergeCell ref="I30:I31"/>
    <mergeCell ref="C37:D37"/>
    <mergeCell ref="C38:D38"/>
    <mergeCell ref="C39:D39"/>
    <mergeCell ref="S30:T31"/>
    <mergeCell ref="B31:C31"/>
    <mergeCell ref="J30:J31"/>
    <mergeCell ref="K30:K31"/>
    <mergeCell ref="L30:L31"/>
    <mergeCell ref="A34:B35"/>
    <mergeCell ref="B37:B39"/>
    <mergeCell ref="I47:N47"/>
    <mergeCell ref="P30:P31"/>
    <mergeCell ref="Q30:Q31"/>
    <mergeCell ref="R30:R31"/>
    <mergeCell ref="M30:M31"/>
    <mergeCell ref="N30:N31"/>
    <mergeCell ref="O30:O31"/>
    <mergeCell ref="C40:D40"/>
    <mergeCell ref="C41:D41"/>
    <mergeCell ref="C42:D42"/>
    <mergeCell ref="A44:B44"/>
    <mergeCell ref="A47:B47"/>
    <mergeCell ref="F47:H47"/>
    <mergeCell ref="A39:A40"/>
    <mergeCell ref="B40:B42"/>
  </mergeCells>
  <phoneticPr fontId="1"/>
  <dataValidations count="5">
    <dataValidation type="list" imeMode="on" allowBlank="1" showInputMessage="1" showErrorMessage="1" sqref="B2">
      <formula1>試合日</formula1>
    </dataValidation>
    <dataValidation imeMode="off" allowBlank="1" showInputMessage="1" showErrorMessage="1" sqref="E9:S9 E7:S7 E30:S30 E28:S28"/>
    <dataValidation imeMode="on" allowBlank="1" showInputMessage="1" showErrorMessage="1" sqref="P47:S47 I47 S46 E47:F47 A47 C47 E13:Q15 R13:S21 S3:S4 S1 B1 R1:R4 K4:P4 L18:Q21 D13:D14 M16:O17 D22:S23 C13:C15 C3:F4 J3:J4 Q2:Q4 K2:P2 A1:A2 G2:I4 D16:K21 E34:Q36 R34:S42 L39:Q42 D34:D35 M37:O38 D43:S44 C34:C36 D37:K42"/>
    <dataValidation type="list" imeMode="on" allowBlank="1" showInputMessage="1" showErrorMessage="1" sqref="K3:P3">
      <formula1>G</formula1>
    </dataValidation>
    <dataValidation type="list" allowBlank="1" showInputMessage="1" showErrorMessage="1" sqref="A7:D7 A28:D28 A9:D9 A30:D30">
      <formula1>ちーむ</formula1>
    </dataValidation>
  </dataValidations>
  <pageMargins left="0.6692913385826772" right="0.19685039370078741" top="0" bottom="0" header="0" footer="0"/>
  <pageSetup paperSize="9" scale="85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B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47"/>
  <sheetViews>
    <sheetView showGridLines="0" showOutlineSymbols="0" view="pageBreakPreview" zoomScale="130" zoomScaleNormal="87" zoomScaleSheetLayoutView="130" workbookViewId="0">
      <pane ySplit="3" topLeftCell="A29" activePane="bottomLeft" state="frozenSplit"/>
      <selection pane="bottomLeft" activeCell="C43" sqref="C4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.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9" t="str">
        <f>データ!D14</f>
        <v>第６１回全日本実業団男子ソフトボール選手権大会佐賀県予選会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7"/>
      <c r="S1" s="19"/>
    </row>
    <row r="2" spans="1:26" ht="16.5" customHeight="1">
      <c r="A2" s="40" t="s">
        <v>13</v>
      </c>
      <c r="B2" s="100">
        <v>44297</v>
      </c>
      <c r="C2" s="101"/>
      <c r="D2" s="101"/>
      <c r="E2" s="101"/>
      <c r="F2" s="101"/>
      <c r="G2" s="7"/>
      <c r="H2" s="7"/>
      <c r="I2" s="102" t="s">
        <v>12</v>
      </c>
      <c r="J2" s="102"/>
      <c r="K2" s="27" t="str">
        <f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2" t="s">
        <v>11</v>
      </c>
      <c r="J3" s="102"/>
      <c r="K3" s="103" t="s">
        <v>89</v>
      </c>
      <c r="L3" s="104"/>
      <c r="M3" s="104"/>
      <c r="N3" s="104"/>
      <c r="O3" s="104"/>
      <c r="P3" s="104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83</v>
      </c>
      <c r="B5" s="7"/>
      <c r="C5" s="43" t="s">
        <v>73</v>
      </c>
      <c r="D5" s="7"/>
      <c r="E5" s="85">
        <v>0.3979166666666667</v>
      </c>
      <c r="F5" s="86"/>
      <c r="G5" s="44" t="s">
        <v>74</v>
      </c>
      <c r="H5" s="41"/>
      <c r="I5" s="87">
        <v>0.4916666666666667</v>
      </c>
      <c r="J5" s="86"/>
      <c r="K5" s="88" t="s">
        <v>69</v>
      </c>
      <c r="L5" s="89"/>
      <c r="M5" s="105"/>
      <c r="N5" s="106"/>
      <c r="O5" s="45" t="s">
        <v>68</v>
      </c>
      <c r="P5" s="41"/>
      <c r="Q5" s="92">
        <f>IF(I5="","",+I5-E5-M5)</f>
        <v>9.375E-2</v>
      </c>
      <c r="R5" s="92"/>
      <c r="S5" s="40" t="s">
        <v>70</v>
      </c>
      <c r="T5" s="42">
        <v>2</v>
      </c>
    </row>
    <row r="6" spans="1:26" ht="15.75" customHeight="1">
      <c r="A6" s="80" t="s">
        <v>10</v>
      </c>
      <c r="B6" s="81"/>
      <c r="C6" s="81"/>
      <c r="D6" s="8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0" t="s">
        <v>5</v>
      </c>
      <c r="T6" s="83"/>
      <c r="U6" s="10"/>
      <c r="V6" s="10"/>
      <c r="Y6" s="84"/>
      <c r="Z6" s="84"/>
    </row>
    <row r="7" spans="1:26" ht="15" customHeight="1">
      <c r="A7" s="77" t="s">
        <v>94</v>
      </c>
      <c r="B7" s="78"/>
      <c r="C7" s="78"/>
      <c r="D7" s="79"/>
      <c r="E7" s="64">
        <v>0</v>
      </c>
      <c r="F7" s="64">
        <v>3</v>
      </c>
      <c r="G7" s="64">
        <v>0</v>
      </c>
      <c r="H7" s="64">
        <v>3</v>
      </c>
      <c r="I7" s="64">
        <v>0</v>
      </c>
      <c r="J7" s="64">
        <v>0</v>
      </c>
      <c r="K7" s="64">
        <v>0</v>
      </c>
      <c r="L7" s="64">
        <v>0</v>
      </c>
      <c r="M7" s="64"/>
      <c r="N7" s="64"/>
      <c r="O7" s="64"/>
      <c r="P7" s="64"/>
      <c r="Q7" s="64"/>
      <c r="R7" s="64"/>
      <c r="S7" s="68">
        <f>IF(E7="","",SUM(E7:R7))</f>
        <v>6</v>
      </c>
      <c r="T7" s="74"/>
      <c r="U7" s="10"/>
      <c r="V7" s="10"/>
      <c r="Y7" s="84"/>
      <c r="Z7" s="84"/>
    </row>
    <row r="8" spans="1:26" ht="14.45" customHeight="1">
      <c r="A8" s="17" t="s">
        <v>8</v>
      </c>
      <c r="B8" s="72" t="str">
        <f>IF(A7="","",VLOOKUP(A7,データ!$B$2:$C$34,2,0))</f>
        <v>佐賀</v>
      </c>
      <c r="C8" s="72"/>
      <c r="D8" s="18" t="s">
        <v>71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75"/>
      <c r="T8" s="76"/>
      <c r="U8" s="10"/>
      <c r="V8" s="10"/>
      <c r="Y8" s="84"/>
      <c r="Z8" s="84"/>
    </row>
    <row r="9" spans="1:26" ht="15" customHeight="1">
      <c r="A9" s="77" t="s">
        <v>95</v>
      </c>
      <c r="B9" s="78"/>
      <c r="C9" s="78"/>
      <c r="D9" s="79"/>
      <c r="E9" s="64">
        <v>0</v>
      </c>
      <c r="F9" s="64">
        <v>0</v>
      </c>
      <c r="G9" s="64">
        <v>4</v>
      </c>
      <c r="H9" s="64">
        <v>0</v>
      </c>
      <c r="I9" s="64">
        <v>1</v>
      </c>
      <c r="J9" s="64">
        <v>1</v>
      </c>
      <c r="K9" s="64">
        <v>0</v>
      </c>
      <c r="L9" s="107">
        <v>1</v>
      </c>
      <c r="M9" s="94"/>
      <c r="N9" s="94"/>
      <c r="O9" s="94"/>
      <c r="P9" s="94"/>
      <c r="Q9" s="94"/>
      <c r="R9" s="94"/>
      <c r="S9" s="95">
        <f>IF(E9="","",SUM(E9:R9))</f>
        <v>7</v>
      </c>
      <c r="T9" s="96"/>
      <c r="U9" s="10"/>
      <c r="V9" s="22"/>
      <c r="W9" s="20"/>
      <c r="Y9" s="84"/>
      <c r="Z9" s="84"/>
    </row>
    <row r="10" spans="1:26" ht="15" customHeight="1">
      <c r="A10" s="49" t="s">
        <v>8</v>
      </c>
      <c r="B10" s="72" t="str">
        <f>IF(A9="","",VLOOKUP(A9,データ!$B$2:$C$34,2,0))</f>
        <v>佐賀</v>
      </c>
      <c r="C10" s="72"/>
      <c r="D10" s="18" t="s">
        <v>71</v>
      </c>
      <c r="E10" s="93"/>
      <c r="F10" s="93"/>
      <c r="G10" s="93"/>
      <c r="H10" s="93"/>
      <c r="I10" s="93"/>
      <c r="J10" s="93"/>
      <c r="K10" s="93"/>
      <c r="L10" s="108"/>
      <c r="M10" s="93"/>
      <c r="N10" s="93"/>
      <c r="O10" s="93"/>
      <c r="P10" s="93"/>
      <c r="Q10" s="93"/>
      <c r="R10" s="93"/>
      <c r="S10" s="97"/>
      <c r="T10" s="98"/>
      <c r="U10" s="10"/>
      <c r="V10" s="10"/>
      <c r="X10" s="20"/>
      <c r="Y10" s="84"/>
      <c r="Z10" s="84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4"/>
      <c r="Z11" s="84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4"/>
      <c r="Z12" s="84"/>
    </row>
    <row r="13" spans="1:26" ht="15" customHeight="1">
      <c r="A13" s="73" t="s">
        <v>67</v>
      </c>
      <c r="B13" s="73"/>
      <c r="C13" s="13" t="s">
        <v>0</v>
      </c>
      <c r="D13" s="28" t="s">
        <v>96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98</v>
      </c>
      <c r="P13" s="28"/>
      <c r="Q13" s="28"/>
      <c r="R13" s="28"/>
      <c r="S13" s="28"/>
      <c r="Y13" s="84"/>
      <c r="Z13" s="84"/>
    </row>
    <row r="14" spans="1:26" ht="15" customHeight="1">
      <c r="A14" s="73"/>
      <c r="B14" s="73"/>
      <c r="C14" s="14" t="s">
        <v>1</v>
      </c>
      <c r="D14" s="29" t="s">
        <v>97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99</v>
      </c>
      <c r="P14" s="29"/>
      <c r="Q14" s="29"/>
      <c r="R14" s="29"/>
      <c r="S14" s="29"/>
      <c r="Y14" s="84"/>
      <c r="Z14" s="84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4"/>
      <c r="Z15" s="84"/>
    </row>
    <row r="16" spans="1:26" ht="15" customHeight="1">
      <c r="A16" s="7"/>
      <c r="B16" s="67" t="s">
        <v>0</v>
      </c>
      <c r="C16" s="56" t="s">
        <v>2</v>
      </c>
      <c r="D16" s="56"/>
      <c r="E16" s="30" t="s">
        <v>100</v>
      </c>
      <c r="F16" s="27"/>
      <c r="G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84"/>
      <c r="Z16" s="84"/>
    </row>
    <row r="17" spans="1:26" ht="15" customHeight="1">
      <c r="A17" s="7"/>
      <c r="B17" s="67"/>
      <c r="C17" s="66" t="s">
        <v>90</v>
      </c>
      <c r="D17" s="66"/>
      <c r="E17" s="30" t="s">
        <v>101</v>
      </c>
      <c r="F17" s="27"/>
      <c r="G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84"/>
      <c r="Z17" s="84"/>
    </row>
    <row r="18" spans="1:26" ht="15" customHeight="1">
      <c r="A18" s="56" t="s">
        <v>7</v>
      </c>
      <c r="B18" s="62"/>
      <c r="C18" s="67" t="s">
        <v>3</v>
      </c>
      <c r="D18" s="6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84"/>
      <c r="Z18" s="84"/>
    </row>
    <row r="19" spans="1:26" ht="15" customHeight="1">
      <c r="A19" s="56"/>
      <c r="B19" s="62" t="s">
        <v>1</v>
      </c>
      <c r="C19" s="55" t="s">
        <v>2</v>
      </c>
      <c r="D19" s="55"/>
      <c r="E19" s="33" t="s">
        <v>102</v>
      </c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84"/>
      <c r="Z19" s="84"/>
    </row>
    <row r="20" spans="1:26" ht="15" customHeight="1">
      <c r="A20" s="51"/>
      <c r="B20" s="55"/>
      <c r="C20" s="56" t="s">
        <v>90</v>
      </c>
      <c r="D20" s="56"/>
      <c r="E20" s="52"/>
      <c r="F20" s="53"/>
      <c r="G20" s="53"/>
      <c r="H20" s="53"/>
      <c r="I20" s="53"/>
      <c r="J20" s="53"/>
      <c r="K20" s="53"/>
      <c r="L20" s="53"/>
      <c r="M20" s="54"/>
      <c r="N20" s="52"/>
      <c r="O20" s="53"/>
      <c r="P20" s="54"/>
      <c r="Q20" s="52"/>
      <c r="R20" s="53"/>
      <c r="S20" s="53"/>
      <c r="Y20" s="84"/>
      <c r="Z20" s="84"/>
    </row>
    <row r="21" spans="1:26" ht="15" customHeight="1">
      <c r="A21" s="7"/>
      <c r="B21" s="55"/>
      <c r="C21" s="56" t="s">
        <v>3</v>
      </c>
      <c r="D21" s="56"/>
      <c r="E21" s="30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84"/>
      <c r="Z21" s="84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4"/>
      <c r="Z22" s="84"/>
    </row>
    <row r="23" spans="1:26" ht="15" customHeight="1">
      <c r="A23" s="57" t="s">
        <v>6</v>
      </c>
      <c r="B23" s="58"/>
      <c r="C23" s="35" t="s">
        <v>103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84"/>
      <c r="Z23" s="84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84"/>
      <c r="Z24" s="84"/>
    </row>
    <row r="25" spans="1:26" ht="7.9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Y25" s="84"/>
      <c r="Z25" s="84"/>
    </row>
    <row r="26" spans="1:26" ht="11.45" customHeight="1">
      <c r="A26" s="37" t="s">
        <v>91</v>
      </c>
      <c r="B26" s="7"/>
      <c r="C26" s="43" t="s">
        <v>73</v>
      </c>
      <c r="D26" s="7"/>
      <c r="E26" s="85">
        <v>0.59375</v>
      </c>
      <c r="F26" s="86"/>
      <c r="G26" s="44" t="s">
        <v>74</v>
      </c>
      <c r="H26" s="41"/>
      <c r="I26" s="87">
        <v>0.65763888888888888</v>
      </c>
      <c r="J26" s="86"/>
      <c r="K26" s="88" t="s">
        <v>69</v>
      </c>
      <c r="L26" s="89"/>
      <c r="M26" s="90"/>
      <c r="N26" s="91"/>
      <c r="O26" s="45" t="s">
        <v>68</v>
      </c>
      <c r="P26" s="41"/>
      <c r="Q26" s="92">
        <f>IF(I26="","",+I26-E26-M26)</f>
        <v>6.3888888888888884E-2</v>
      </c>
      <c r="R26" s="92"/>
      <c r="S26" s="40" t="s">
        <v>70</v>
      </c>
      <c r="T26" s="42">
        <v>4</v>
      </c>
    </row>
    <row r="27" spans="1:26" ht="15.75" customHeight="1">
      <c r="A27" s="80" t="s">
        <v>10</v>
      </c>
      <c r="B27" s="81"/>
      <c r="C27" s="81"/>
      <c r="D27" s="82"/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80" t="s">
        <v>5</v>
      </c>
      <c r="T27" s="83"/>
      <c r="U27" s="10"/>
      <c r="V27" s="10"/>
      <c r="Y27" s="84"/>
      <c r="Z27" s="84"/>
    </row>
    <row r="28" spans="1:26" ht="15" customHeight="1">
      <c r="A28" s="77" t="s">
        <v>94</v>
      </c>
      <c r="B28" s="78"/>
      <c r="C28" s="78"/>
      <c r="D28" s="79"/>
      <c r="E28" s="64">
        <v>4</v>
      </c>
      <c r="F28" s="64">
        <v>7</v>
      </c>
      <c r="G28" s="64">
        <v>5</v>
      </c>
      <c r="H28" s="64">
        <v>3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8">
        <f>IF(E28="","",SUM(E28:R28))</f>
        <v>19</v>
      </c>
      <c r="T28" s="74"/>
      <c r="U28" s="10"/>
      <c r="V28" s="10"/>
      <c r="Y28" s="84"/>
      <c r="Z28" s="84"/>
    </row>
    <row r="29" spans="1:26" ht="14.45" customHeight="1">
      <c r="A29" s="17" t="s">
        <v>8</v>
      </c>
      <c r="B29" s="72" t="str">
        <f>IF(A28="","",VLOOKUP(A28,データ!$B$2:$C$34,2,0))</f>
        <v>佐賀</v>
      </c>
      <c r="C29" s="72"/>
      <c r="D29" s="18" t="s">
        <v>71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75"/>
      <c r="T29" s="76"/>
      <c r="U29" s="10"/>
      <c r="V29" s="10"/>
      <c r="Y29" s="84"/>
      <c r="Z29" s="84"/>
    </row>
    <row r="30" spans="1:26" ht="15" customHeight="1">
      <c r="A30" s="77" t="s">
        <v>104</v>
      </c>
      <c r="B30" s="78"/>
      <c r="C30" s="78"/>
      <c r="D30" s="79"/>
      <c r="E30" s="64">
        <v>0</v>
      </c>
      <c r="F30" s="64">
        <v>0</v>
      </c>
      <c r="G30" s="64">
        <v>4</v>
      </c>
      <c r="H30" s="64">
        <v>3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8">
        <f>IF(E30="","",SUM(E30:R30))</f>
        <v>7</v>
      </c>
      <c r="T30" s="69"/>
      <c r="U30" s="10"/>
      <c r="V30" s="22"/>
      <c r="W30" s="20"/>
      <c r="Y30" s="84"/>
      <c r="Z30" s="84"/>
    </row>
    <row r="31" spans="1:26" ht="15" customHeight="1">
      <c r="A31" s="49" t="s">
        <v>8</v>
      </c>
      <c r="B31" s="72" t="str">
        <f>IF(A30="","",VLOOKUP(A30,データ!$B$2:$C$34,2,0))</f>
        <v>佐賀</v>
      </c>
      <c r="C31" s="72"/>
      <c r="D31" s="18" t="s">
        <v>71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70"/>
      <c r="T31" s="71"/>
      <c r="U31" s="10"/>
      <c r="V31" s="10"/>
      <c r="X31" s="20"/>
      <c r="Y31" s="84"/>
      <c r="Z31" s="84"/>
    </row>
    <row r="32" spans="1:26" ht="6.6" hidden="1" customHeight="1">
      <c r="A32" s="8"/>
      <c r="B32" s="8"/>
      <c r="C32" s="8"/>
      <c r="D32" s="8"/>
      <c r="E32" s="8"/>
      <c r="F32" s="16"/>
      <c r="G32" s="16"/>
      <c r="H32" s="8"/>
      <c r="I32" s="16"/>
      <c r="J32" s="16"/>
      <c r="K32" s="8"/>
      <c r="L32" s="16"/>
      <c r="M32" s="16"/>
      <c r="N32" s="8"/>
      <c r="O32" s="16"/>
      <c r="P32" s="16"/>
      <c r="Q32" s="8"/>
      <c r="R32" s="8"/>
      <c r="S32" s="8"/>
      <c r="Y32" s="84"/>
      <c r="Z32" s="84"/>
    </row>
    <row r="33" spans="1:26" ht="6.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4"/>
      <c r="Z33" s="84"/>
    </row>
    <row r="34" spans="1:26" ht="15" customHeight="1">
      <c r="A34" s="73" t="s">
        <v>67</v>
      </c>
      <c r="B34" s="73"/>
      <c r="C34" s="13" t="s">
        <v>0</v>
      </c>
      <c r="D34" s="28" t="s">
        <v>105</v>
      </c>
      <c r="E34" s="28"/>
      <c r="F34" s="28"/>
      <c r="G34" s="28"/>
      <c r="H34" s="28"/>
      <c r="I34" s="28"/>
      <c r="J34" s="28"/>
      <c r="K34" s="28"/>
      <c r="L34" s="28"/>
      <c r="M34" s="28"/>
      <c r="N34" s="28" t="s">
        <v>4</v>
      </c>
      <c r="O34" s="28" t="s">
        <v>107</v>
      </c>
      <c r="P34" s="28"/>
      <c r="Q34" s="28"/>
      <c r="R34" s="28"/>
      <c r="S34" s="28"/>
      <c r="Y34" s="84"/>
      <c r="Z34" s="84"/>
    </row>
    <row r="35" spans="1:26" ht="15" customHeight="1">
      <c r="A35" s="73"/>
      <c r="B35" s="73"/>
      <c r="C35" s="14" t="s">
        <v>1</v>
      </c>
      <c r="D35" s="29" t="s">
        <v>106</v>
      </c>
      <c r="E35" s="29"/>
      <c r="F35" s="29"/>
      <c r="G35" s="29"/>
      <c r="H35" s="29"/>
      <c r="I35" s="29"/>
      <c r="J35" s="29"/>
      <c r="K35" s="29"/>
      <c r="L35" s="29"/>
      <c r="M35" s="29"/>
      <c r="N35" s="29" t="s">
        <v>4</v>
      </c>
      <c r="O35" s="29" t="s">
        <v>108</v>
      </c>
      <c r="P35" s="29"/>
      <c r="Q35" s="29"/>
      <c r="R35" s="29"/>
      <c r="S35" s="29"/>
      <c r="Y35" s="84"/>
      <c r="Z35" s="84"/>
    </row>
    <row r="36" spans="1:26" ht="5.0999999999999996" customHeight="1">
      <c r="A36" s="12"/>
      <c r="B36" s="12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Y36" s="84"/>
      <c r="Z36" s="84"/>
    </row>
    <row r="37" spans="1:26" ht="15" customHeight="1">
      <c r="A37" s="7"/>
      <c r="B37" s="67" t="s">
        <v>0</v>
      </c>
      <c r="C37" s="56" t="s">
        <v>2</v>
      </c>
      <c r="D37" s="56"/>
      <c r="E37" s="30" t="s">
        <v>109</v>
      </c>
      <c r="F37" s="27"/>
      <c r="G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84"/>
      <c r="Z37" s="84"/>
    </row>
    <row r="38" spans="1:26" ht="15" customHeight="1">
      <c r="A38" s="7"/>
      <c r="B38" s="67"/>
      <c r="C38" s="66" t="s">
        <v>90</v>
      </c>
      <c r="D38" s="66"/>
      <c r="E38" s="30" t="s">
        <v>110</v>
      </c>
      <c r="F38" s="27"/>
      <c r="G38" s="27"/>
      <c r="H38" s="27"/>
      <c r="I38" s="27"/>
      <c r="J38" s="27"/>
      <c r="K38" s="27"/>
      <c r="L38" s="27"/>
      <c r="M38" s="31"/>
      <c r="N38" s="30"/>
      <c r="O38" s="30"/>
      <c r="P38" s="32"/>
      <c r="Q38" s="32"/>
      <c r="R38" s="27"/>
      <c r="S38" s="27"/>
      <c r="Y38" s="84"/>
      <c r="Z38" s="84"/>
    </row>
    <row r="39" spans="1:26" ht="15" customHeight="1">
      <c r="A39" s="56" t="s">
        <v>7</v>
      </c>
      <c r="B39" s="62"/>
      <c r="C39" s="67" t="s">
        <v>3</v>
      </c>
      <c r="D39" s="67"/>
      <c r="E39" s="28" t="s">
        <v>109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Y39" s="84"/>
      <c r="Z39" s="84"/>
    </row>
    <row r="40" spans="1:26" ht="15" customHeight="1">
      <c r="A40" s="56"/>
      <c r="B40" s="62" t="s">
        <v>1</v>
      </c>
      <c r="C40" s="55" t="s">
        <v>2</v>
      </c>
      <c r="D40" s="55"/>
      <c r="E40" s="33"/>
      <c r="F40" s="29"/>
      <c r="G40" s="29"/>
      <c r="H40" s="29"/>
      <c r="I40" s="29"/>
      <c r="J40" s="29"/>
      <c r="K40" s="29"/>
      <c r="L40" s="29"/>
      <c r="M40" s="34"/>
      <c r="N40" s="33"/>
      <c r="O40" s="29"/>
      <c r="P40" s="34"/>
      <c r="Q40" s="33"/>
      <c r="R40" s="29"/>
      <c r="S40" s="29"/>
      <c r="Y40" s="84"/>
      <c r="Z40" s="84"/>
    </row>
    <row r="41" spans="1:26" ht="15" customHeight="1">
      <c r="A41" s="51"/>
      <c r="B41" s="55"/>
      <c r="C41" s="56" t="s">
        <v>90</v>
      </c>
      <c r="D41" s="56"/>
      <c r="E41" s="52"/>
      <c r="F41" s="53"/>
      <c r="G41" s="53"/>
      <c r="H41" s="53"/>
      <c r="I41" s="53"/>
      <c r="J41" s="53"/>
      <c r="K41" s="53"/>
      <c r="L41" s="53"/>
      <c r="M41" s="54"/>
      <c r="N41" s="52"/>
      <c r="O41" s="53"/>
      <c r="P41" s="54"/>
      <c r="Q41" s="52"/>
      <c r="R41" s="53"/>
      <c r="S41" s="53"/>
      <c r="Y41" s="84"/>
      <c r="Z41" s="84"/>
    </row>
    <row r="42" spans="1:26" ht="15" customHeight="1">
      <c r="A42" s="7"/>
      <c r="B42" s="55"/>
      <c r="C42" s="56" t="s">
        <v>3</v>
      </c>
      <c r="D42" s="56"/>
      <c r="E42" s="30" t="s">
        <v>111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Y42" s="84"/>
      <c r="Z42" s="84"/>
    </row>
    <row r="43" spans="1:26" ht="5.0999999999999996" customHeight="1">
      <c r="A43" s="7"/>
      <c r="B43" s="7"/>
      <c r="C43" s="7"/>
      <c r="D43" s="7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Y43" s="84"/>
      <c r="Z43" s="84"/>
    </row>
    <row r="44" spans="1:26" ht="15" customHeight="1">
      <c r="A44" s="57" t="s">
        <v>6</v>
      </c>
      <c r="B44" s="58"/>
      <c r="C44" s="35" t="s">
        <v>112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Y44" s="84"/>
      <c r="Z44" s="84"/>
    </row>
    <row r="45" spans="1:26" ht="7.9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Y45" s="84"/>
      <c r="Z45" s="84"/>
    </row>
    <row r="46" spans="1:26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8" t="s">
        <v>86</v>
      </c>
      <c r="U46" s="21"/>
    </row>
    <row r="47" spans="1:26" ht="24.95" customHeight="1">
      <c r="A47" s="59" t="s">
        <v>63</v>
      </c>
      <c r="B47" s="60"/>
      <c r="C47" s="24"/>
      <c r="D47" s="24"/>
      <c r="E47" s="25" t="s">
        <v>64</v>
      </c>
      <c r="F47" s="61" t="s">
        <v>62</v>
      </c>
      <c r="G47" s="61"/>
      <c r="H47" s="61"/>
      <c r="I47" s="63" t="s">
        <v>65</v>
      </c>
      <c r="J47" s="63"/>
      <c r="K47" s="63"/>
      <c r="L47" s="63"/>
      <c r="M47" s="63"/>
      <c r="N47" s="63"/>
      <c r="O47" s="24"/>
      <c r="P47" s="24"/>
      <c r="Q47" s="26"/>
      <c r="R47" s="24"/>
      <c r="S47" s="24"/>
    </row>
  </sheetData>
  <sheetProtection formatCells="0"/>
  <mergeCells count="115"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O7:O8"/>
    <mergeCell ref="P7:P8"/>
    <mergeCell ref="A6:D6"/>
    <mergeCell ref="S6:T6"/>
    <mergeCell ref="Y6:Z24"/>
    <mergeCell ref="A7:D7"/>
    <mergeCell ref="E7:E8"/>
    <mergeCell ref="F7:F8"/>
    <mergeCell ref="G7:G8"/>
    <mergeCell ref="H7:H8"/>
    <mergeCell ref="I9:I10"/>
    <mergeCell ref="K7:K8"/>
    <mergeCell ref="L7:L8"/>
    <mergeCell ref="M7:M8"/>
    <mergeCell ref="N7:N8"/>
    <mergeCell ref="I7:I8"/>
    <mergeCell ref="J7:J8"/>
    <mergeCell ref="N9:N10"/>
    <mergeCell ref="Q7:Q8"/>
    <mergeCell ref="R7:R8"/>
    <mergeCell ref="S7:T8"/>
    <mergeCell ref="B8:C8"/>
    <mergeCell ref="A9:D9"/>
    <mergeCell ref="E9:E10"/>
    <mergeCell ref="F9:F10"/>
    <mergeCell ref="G9:G10"/>
    <mergeCell ref="P9:P10"/>
    <mergeCell ref="H9:H10"/>
    <mergeCell ref="Q9:Q10"/>
    <mergeCell ref="R9:R10"/>
    <mergeCell ref="S9:T10"/>
    <mergeCell ref="B10:C10"/>
    <mergeCell ref="A13:B14"/>
    <mergeCell ref="J9:J10"/>
    <mergeCell ref="K9:K10"/>
    <mergeCell ref="L9:L10"/>
    <mergeCell ref="M9:M10"/>
    <mergeCell ref="O9:O10"/>
    <mergeCell ref="B16:B18"/>
    <mergeCell ref="C16:D16"/>
    <mergeCell ref="C17:D17"/>
    <mergeCell ref="A18:A19"/>
    <mergeCell ref="C18:D18"/>
    <mergeCell ref="B19:B21"/>
    <mergeCell ref="C19:D19"/>
    <mergeCell ref="C20:D20"/>
    <mergeCell ref="C21:D21"/>
    <mergeCell ref="A23:B23"/>
    <mergeCell ref="Y25:Z25"/>
    <mergeCell ref="E26:F26"/>
    <mergeCell ref="I26:J26"/>
    <mergeCell ref="K26:L26"/>
    <mergeCell ref="M26:N26"/>
    <mergeCell ref="Q26:R26"/>
    <mergeCell ref="A27:D27"/>
    <mergeCell ref="S27:T27"/>
    <mergeCell ref="Y27:Z45"/>
    <mergeCell ref="A28:D28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T29"/>
    <mergeCell ref="B29:C29"/>
    <mergeCell ref="A30:D30"/>
    <mergeCell ref="E30:E31"/>
    <mergeCell ref="F30:F31"/>
    <mergeCell ref="G30:G31"/>
    <mergeCell ref="H30:H31"/>
    <mergeCell ref="I30:I31"/>
    <mergeCell ref="S30:T31"/>
    <mergeCell ref="B31:C31"/>
    <mergeCell ref="A34:B35"/>
    <mergeCell ref="J30:J31"/>
    <mergeCell ref="K30:K31"/>
    <mergeCell ref="L30:L31"/>
    <mergeCell ref="M30:M31"/>
    <mergeCell ref="N30:N31"/>
    <mergeCell ref="O30:O31"/>
    <mergeCell ref="C40:D40"/>
    <mergeCell ref="C41:D41"/>
    <mergeCell ref="C42:D42"/>
    <mergeCell ref="P30:P31"/>
    <mergeCell ref="Q30:Q31"/>
    <mergeCell ref="R30:R31"/>
    <mergeCell ref="A44:B44"/>
    <mergeCell ref="A47:B47"/>
    <mergeCell ref="F47:H47"/>
    <mergeCell ref="I47:N47"/>
    <mergeCell ref="B37:B39"/>
    <mergeCell ref="C37:D37"/>
    <mergeCell ref="C38:D38"/>
    <mergeCell ref="A39:A40"/>
    <mergeCell ref="C39:D39"/>
    <mergeCell ref="B40:B42"/>
  </mergeCells>
  <phoneticPr fontId="1"/>
  <dataValidations count="5">
    <dataValidation type="list" allowBlank="1" showInputMessage="1" showErrorMessage="1" sqref="A28:D28 A7:D7 A9:D9 A30:D30">
      <formula1>ちーむ</formula1>
    </dataValidation>
    <dataValidation type="list" imeMode="on" allowBlank="1" showInputMessage="1" showErrorMessage="1" sqref="K3:P3">
      <formula1>G</formula1>
    </dataValidation>
    <dataValidation imeMode="on" allowBlank="1" showInputMessage="1" showErrorMessage="1" sqref="P47:S47 I47 S46 E47:F47 A47 C47 E13:Q15 R13:S21 S3:S4 S1 B1 R1:R4 K4:P4 L18:Q21 D13:D14 M16:O17 D22:S23 C13:C15 C3:F4 J3:J4 Q2:Q4 K2:P2 A1:A2 G2:I4 D16:K21 E34:Q36 R34:S42 L39:Q42 D34:D35 M37:O38 D43:S44 C34:C36 D37:K42"/>
    <dataValidation imeMode="off" allowBlank="1" showInputMessage="1" showErrorMessage="1" sqref="E9:S9 E7:S7 E30:S30 E28:S28"/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5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workbookViewId="0">
      <selection activeCell="E3" sqref="E3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78</v>
      </c>
      <c r="C1" t="s">
        <v>66</v>
      </c>
      <c r="D1" t="s">
        <v>79</v>
      </c>
      <c r="E1" t="s">
        <v>72</v>
      </c>
    </row>
    <row r="2" spans="1:5" ht="14.45" customHeight="1">
      <c r="A2">
        <v>1</v>
      </c>
      <c r="B2" s="50" t="s">
        <v>92</v>
      </c>
      <c r="C2" t="s">
        <v>80</v>
      </c>
      <c r="D2" t="s">
        <v>84</v>
      </c>
      <c r="E2" s="46" t="s">
        <v>113</v>
      </c>
    </row>
    <row r="3" spans="1:5">
      <c r="A3">
        <v>2</v>
      </c>
      <c r="B3" s="50" t="s">
        <v>93</v>
      </c>
      <c r="C3" t="s">
        <v>80</v>
      </c>
      <c r="D3" t="s">
        <v>89</v>
      </c>
      <c r="E3" s="46"/>
    </row>
    <row r="4" spans="1:5">
      <c r="A4">
        <v>3</v>
      </c>
      <c r="B4" s="50" t="s">
        <v>87</v>
      </c>
      <c r="C4" t="s">
        <v>80</v>
      </c>
      <c r="E4" s="46"/>
    </row>
    <row r="5" spans="1:5">
      <c r="A5">
        <v>4</v>
      </c>
      <c r="B5" s="50" t="s">
        <v>88</v>
      </c>
      <c r="C5" t="s">
        <v>80</v>
      </c>
    </row>
    <row r="6" spans="1:5">
      <c r="B6" s="47"/>
    </row>
    <row r="11" spans="1:5">
      <c r="B11" s="47"/>
    </row>
    <row r="12" spans="1:5">
      <c r="B12" s="47"/>
    </row>
    <row r="13" spans="1:5">
      <c r="B13" s="48"/>
      <c r="D13" t="s">
        <v>75</v>
      </c>
    </row>
    <row r="14" spans="1:5">
      <c r="B14" s="47"/>
      <c r="D14" t="s">
        <v>85</v>
      </c>
    </row>
    <row r="15" spans="1:5">
      <c r="B15" s="47"/>
      <c r="D15" t="s">
        <v>76</v>
      </c>
    </row>
    <row r="16" spans="1:5">
      <c r="B16" s="47"/>
      <c r="D16" t="s">
        <v>77</v>
      </c>
    </row>
    <row r="17" spans="2:2">
      <c r="B17" s="47"/>
    </row>
    <row r="18" spans="2:2">
      <c r="B18" s="47"/>
    </row>
    <row r="19" spans="2:2">
      <c r="B19" s="47"/>
    </row>
    <row r="20" spans="2:2">
      <c r="B20" s="47"/>
    </row>
    <row r="21" spans="2:2">
      <c r="B21" s="47"/>
    </row>
    <row r="22" spans="2:2">
      <c r="B22" s="47"/>
    </row>
    <row r="23" spans="2:2">
      <c r="B23" s="47"/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14</vt:i4>
      </vt:variant>
    </vt:vector>
  </HeadingPairs>
  <TitlesOfParts>
    <vt:vector size="18" baseType="lpstr">
      <vt:lpstr>11A</vt:lpstr>
      <vt:lpstr>11Ｄ</vt:lpstr>
      <vt:lpstr>データ</vt:lpstr>
      <vt:lpstr>都道府県名</vt:lpstr>
      <vt:lpstr>G</vt:lpstr>
      <vt:lpstr>'11A'!Print_Area</vt:lpstr>
      <vt:lpstr>'11Ｄ'!Print_Area</vt:lpstr>
      <vt:lpstr>都道府県名!team</vt:lpstr>
      <vt:lpstr>TEAM</vt:lpstr>
      <vt:lpstr>todouhuken</vt:lpstr>
      <vt:lpstr>todouhuken2</vt:lpstr>
      <vt:lpstr>チーム</vt:lpstr>
      <vt:lpstr>ちーむ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2021-03-28T23:19:53Z</cp:lastPrinted>
  <dcterms:created xsi:type="dcterms:W3CDTF">2002-10-18T11:25:55Z</dcterms:created>
  <dcterms:modified xsi:type="dcterms:W3CDTF">2021-04-11T23:15:57Z</dcterms:modified>
</cp:coreProperties>
</file>