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45" windowHeight="8130" activeTab="2"/>
  </bookViews>
  <sheets>
    <sheet name="６Ａ" sheetId="29" r:id="rId1"/>
    <sheet name="６Ｂ" sheetId="32" r:id="rId2"/>
    <sheet name="１３" sheetId="31" r:id="rId3"/>
    <sheet name="データ" sheetId="17" r:id="rId4"/>
    <sheet name="都道府県名" sheetId="9" state="hidden" r:id="rId5"/>
  </sheets>
  <definedNames>
    <definedName name="G">データ!$F$2:$F$9</definedName>
    <definedName name="_xlnm.Print_Area" localSheetId="2">'１３'!$A$1:$U$62</definedName>
    <definedName name="_xlnm.Print_Area" localSheetId="0">'６Ａ'!$A$1:$T$60</definedName>
    <definedName name="_xlnm.Print_Area" localSheetId="1">'６Ｂ'!$A$1:$T$60</definedName>
    <definedName name="_xlnm.Print_Area">#REF!</definedName>
    <definedName name="team" localSheetId="4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データ!$D$2:$D$39</definedName>
    <definedName name="チーム">データ!$B$2:$B$27</definedName>
    <definedName name="会場">データ!$F$2:$F$3</definedName>
    <definedName name="記録員">データ!$E$2:$E$13</definedName>
    <definedName name="球場">データ!$F$2:$F$5</definedName>
    <definedName name="試合日">データ!$G$2:$G$4</definedName>
    <definedName name="審判">データ!$D$2:$D$19</definedName>
    <definedName name="審判員">データ!$D$2:$D$11</definedName>
    <definedName name="男子">データ!$B$2:$B$22</definedName>
    <definedName name="日付">データ!$G$2:$G$3</definedName>
  </definedNames>
  <calcPr calcId="114210"/>
</workbook>
</file>

<file path=xl/calcChain.xml><?xml version="1.0" encoding="utf-8"?>
<calcChain xmlns="http://schemas.openxmlformats.org/spreadsheetml/2006/main">
  <c r="S27" i="29"/>
  <c r="S25"/>
  <c r="B48" i="31"/>
  <c r="S47"/>
  <c r="B46"/>
  <c r="S45"/>
  <c r="Q43"/>
  <c r="B46" i="32"/>
  <c r="S45"/>
  <c r="B44"/>
  <c r="S43"/>
  <c r="Q41"/>
  <c r="B28"/>
  <c r="S27"/>
  <c r="B26"/>
  <c r="S25"/>
  <c r="Q23"/>
  <c r="B10"/>
  <c r="S9"/>
  <c r="B8"/>
  <c r="S7"/>
  <c r="Q5"/>
  <c r="B1"/>
  <c r="B10" i="31"/>
  <c r="S9"/>
  <c r="B8"/>
  <c r="S7"/>
  <c r="Q5"/>
  <c r="B29"/>
  <c r="S28"/>
  <c r="B27"/>
  <c r="S26"/>
  <c r="Q24"/>
  <c r="K2"/>
  <c r="B1"/>
  <c r="B46" i="29"/>
  <c r="S45"/>
  <c r="B44"/>
  <c r="S43"/>
  <c r="Q41"/>
  <c r="B28"/>
  <c r="B26"/>
  <c r="Q23"/>
  <c r="B10"/>
  <c r="B8"/>
  <c r="Q5"/>
  <c r="B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3.xml><?xml version="1.0" encoding="utf-8"?>
<comments xmlns="http://schemas.openxmlformats.org/spreadsheetml/2006/main">
  <authors>
    <author>総務サービス事務利用端末</author>
  </authors>
  <commentList>
    <comment ref="F6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<sst xmlns="http://schemas.openxmlformats.org/spreadsheetml/2006/main" count="587" uniqueCount="165">
  <si>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</si>
  <si>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</si>
  <si>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</si>
  <si>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</si>
  <si>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</si>
  <si>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</si>
  <si>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</si>
  <si>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</si>
  <si>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</si>
  <si>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</si>
  <si>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</si>
  <si>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</si>
  <si>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</si>
  <si>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</si>
  <si>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</si>
  <si>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</si>
  <si>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</si>
  <si>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</si>
  <si>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</si>
  <si>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</si>
  <si>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</si>
  <si>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</si>
  <si>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</si>
  <si>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</si>
  <si>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</si>
  <si>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</si>
  <si>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</si>
  <si>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</si>
  <si>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</si>
  <si>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</si>
  <si>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</si>
  <si>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</si>
  <si>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</si>
  <si>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</si>
  <si>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</si>
  <si>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</si>
  <si>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</si>
  <si>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</si>
  <si>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</si>
  <si>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</si>
  <si>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</si>
  <si>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</si>
  <si>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</si>
  <si>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</si>
  <si>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</si>
  <si>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</si>
  <si>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</si>
  <si>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</si>
  <si>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</si>
  <si>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</si>
  <si>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</si>
  <si>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</si>
  <si>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</si>
  <si>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</si>
  <si>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</si>
  <si>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</si>
  <si>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</si>
  <si>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</si>
  <si>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</si>
  <si>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</si>
  <si>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</si>
  <si>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</si>
  <si>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</si>
  <si>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</si>
  <si>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</si>
  <si>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</si>
  <si>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</si>
  <si>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</si>
  <si>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</si>
  <si>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</si>
  <si>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</si>
  <si>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</si>
  <si>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</si>
  <si>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審判員</t>
    <rPh sb="0" eb="3">
      <t>シンパンイン</t>
    </rPh>
    <phoneticPr fontId="1"/>
  </si>
  <si>
    <t>記録員</t>
    <rPh sb="0" eb="3">
      <t>キロクイン</t>
    </rPh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</si>
  <si>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</si>
  <si>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</si>
  <si>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</si>
  <si>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</si>
  <si>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</si>
  <si>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</si>
  <si>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</si>
  <si>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　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</si>
  <si>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</si>
  <si>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</si>
  <si>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愛敬薬局</t>
    <rPh sb="0" eb="2">
      <t>アイケイ</t>
    </rPh>
    <rPh sb="2" eb="4">
      <t>ヤッキョク</t>
    </rPh>
    <phoneticPr fontId="1"/>
  </si>
  <si>
    <t>佐賀スラッガー</t>
    <rPh sb="0" eb="2">
      <t>サガ</t>
    </rPh>
    <phoneticPr fontId="1"/>
  </si>
  <si>
    <t>サムライズ</t>
    <phoneticPr fontId="1"/>
  </si>
  <si>
    <t>（１回戦）</t>
    <rPh sb="2" eb="4">
      <t>カイセン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</si>
  <si>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</si>
  <si>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</si>
  <si>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</si>
  <si>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佐賀県武雄市</t>
    <rPh sb="0" eb="3">
      <t>サガケン</t>
    </rPh>
    <rPh sb="3" eb="6">
      <t>タケオシ</t>
    </rPh>
    <phoneticPr fontId="1"/>
  </si>
  <si>
    <t>トヨタ紡織九州㈱</t>
    <rPh sb="3" eb="5">
      <t>ボウショク</t>
    </rPh>
    <rPh sb="5" eb="7">
      <t>キュウシュウ</t>
    </rPh>
    <phoneticPr fontId="1"/>
  </si>
  <si>
    <t>（２回戦）</t>
    <rPh sb="2" eb="4">
      <t>カイセン</t>
    </rPh>
    <phoneticPr fontId="1"/>
  </si>
  <si>
    <t>佐賀県庁</t>
    <rPh sb="0" eb="2">
      <t>サガ</t>
    </rPh>
    <rPh sb="2" eb="4">
      <t>ケンチョウ</t>
    </rPh>
    <phoneticPr fontId="1"/>
  </si>
  <si>
    <t>白岩運動広場Ａ</t>
    <rPh sb="0" eb="2">
      <t>シライワ</t>
    </rPh>
    <rPh sb="2" eb="4">
      <t>ウンドウ</t>
    </rPh>
    <rPh sb="4" eb="6">
      <t>ヒロバ</t>
    </rPh>
    <phoneticPr fontId="1"/>
  </si>
  <si>
    <t>㈱ミゾタ</t>
    <phoneticPr fontId="1"/>
  </si>
  <si>
    <t>Ｓｅｒｉｏｕｓ</t>
    <phoneticPr fontId="1"/>
  </si>
  <si>
    <t>虎っキーズ</t>
    <rPh sb="0" eb="1">
      <t>トラ</t>
    </rPh>
    <phoneticPr fontId="1"/>
  </si>
  <si>
    <t>伊万里クラブ</t>
    <rPh sb="0" eb="3">
      <t>イマリ</t>
    </rPh>
    <phoneticPr fontId="1"/>
  </si>
  <si>
    <t xml:space="preserve"> </t>
    <phoneticPr fontId="1"/>
  </si>
  <si>
    <t>㈱佐賀鉄工所</t>
    <rPh sb="1" eb="3">
      <t>サガ</t>
    </rPh>
    <rPh sb="3" eb="6">
      <t>テッコウショ</t>
    </rPh>
    <phoneticPr fontId="1"/>
  </si>
  <si>
    <t>スポーツパーク川副Ａ</t>
    <rPh sb="7" eb="9">
      <t>カワソエ</t>
    </rPh>
    <phoneticPr fontId="1"/>
  </si>
  <si>
    <t>スポーツパーク川副Ｂ</t>
    <rPh sb="7" eb="9">
      <t>カワソエ</t>
    </rPh>
    <phoneticPr fontId="1"/>
  </si>
  <si>
    <t>佐賀県佐賀市</t>
    <rPh sb="0" eb="3">
      <t>サガケン</t>
    </rPh>
    <rPh sb="3" eb="6">
      <t>サガシ</t>
    </rPh>
    <phoneticPr fontId="1"/>
  </si>
  <si>
    <t>棄</t>
    <rPh sb="0" eb="1">
      <t>キ</t>
    </rPh>
    <phoneticPr fontId="1"/>
  </si>
  <si>
    <t>権</t>
    <rPh sb="0" eb="1">
      <t>ケン</t>
    </rPh>
    <phoneticPr fontId="1"/>
  </si>
  <si>
    <t>伊万里クラブが人数不足のため棄権。</t>
    <rPh sb="0" eb="3">
      <t>イマリ</t>
    </rPh>
    <rPh sb="7" eb="9">
      <t>ニンズウ</t>
    </rPh>
    <rPh sb="9" eb="11">
      <t>ブソク</t>
    </rPh>
    <rPh sb="14" eb="16">
      <t>キケン</t>
    </rPh>
    <phoneticPr fontId="1"/>
  </si>
  <si>
    <t>第６５回西日本男子ソフトボール選手権大会佐賀県予選会</t>
    <rPh sb="0" eb="1">
      <t>ダイ</t>
    </rPh>
    <rPh sb="3" eb="4">
      <t>カイ</t>
    </rPh>
    <rPh sb="4" eb="5">
      <t>ニシ</t>
    </rPh>
    <rPh sb="5" eb="7">
      <t>ニホン</t>
    </rPh>
    <rPh sb="7" eb="9">
      <t>ダンシ</t>
    </rPh>
    <rPh sb="15" eb="18">
      <t>センシュケン</t>
    </rPh>
    <rPh sb="18" eb="20">
      <t>タイカイ</t>
    </rPh>
    <rPh sb="20" eb="23">
      <t>サガケン</t>
    </rPh>
    <rPh sb="23" eb="26">
      <t>ヨセンカイ</t>
    </rPh>
    <phoneticPr fontId="1"/>
  </si>
  <si>
    <t>Ｓｅｒｉｏｕｓ</t>
  </si>
  <si>
    <t>サムライズ</t>
  </si>
  <si>
    <t>松永孝一</t>
    <rPh sb="0" eb="2">
      <t>マツナガ</t>
    </rPh>
    <rPh sb="2" eb="4">
      <t>コウイチ</t>
    </rPh>
    <phoneticPr fontId="1"/>
  </si>
  <si>
    <t>埋金耕平</t>
    <rPh sb="0" eb="2">
      <t>ウメガネ</t>
    </rPh>
    <rPh sb="2" eb="4">
      <t>コウヘイ</t>
    </rPh>
    <phoneticPr fontId="1"/>
  </si>
  <si>
    <t>山下徹</t>
    <rPh sb="0" eb="2">
      <t>ヤマシタ</t>
    </rPh>
    <rPh sb="2" eb="3">
      <t>トオル</t>
    </rPh>
    <phoneticPr fontId="1"/>
  </si>
  <si>
    <t>松尾哲也</t>
    <rPh sb="0" eb="2">
      <t>マツオ</t>
    </rPh>
    <rPh sb="2" eb="4">
      <t>テツヤ</t>
    </rPh>
    <phoneticPr fontId="1"/>
  </si>
  <si>
    <t>X</t>
    <phoneticPr fontId="1"/>
  </si>
  <si>
    <t>●吉田和弥、中橋勝也</t>
    <rPh sb="1" eb="3">
      <t>ヨシダ</t>
    </rPh>
    <rPh sb="3" eb="5">
      <t>カズヤ</t>
    </rPh>
    <rPh sb="6" eb="8">
      <t>ナカハシ</t>
    </rPh>
    <rPh sb="8" eb="10">
      <t>カツヤ</t>
    </rPh>
    <phoneticPr fontId="1"/>
  </si>
  <si>
    <t>○椿山喜吉</t>
    <rPh sb="1" eb="3">
      <t>ツバキヤマ</t>
    </rPh>
    <rPh sb="3" eb="4">
      <t>キ</t>
    </rPh>
    <rPh sb="4" eb="5">
      <t>キチ</t>
    </rPh>
    <phoneticPr fontId="1"/>
  </si>
  <si>
    <t>山口崇</t>
    <rPh sb="0" eb="2">
      <t>ヤマグチ</t>
    </rPh>
    <rPh sb="2" eb="3">
      <t>タカシ</t>
    </rPh>
    <phoneticPr fontId="1"/>
  </si>
  <si>
    <t>片渕翔也</t>
    <rPh sb="0" eb="2">
      <t>カタフチ</t>
    </rPh>
    <rPh sb="2" eb="4">
      <t>ショウヤ</t>
    </rPh>
    <phoneticPr fontId="1"/>
  </si>
  <si>
    <t>のき田一成、川原巧也</t>
    <rPh sb="2" eb="3">
      <t>タ</t>
    </rPh>
    <rPh sb="3" eb="5">
      <t>カズナリ</t>
    </rPh>
    <rPh sb="6" eb="8">
      <t>カワハラ</t>
    </rPh>
    <rPh sb="8" eb="9">
      <t>タク</t>
    </rPh>
    <rPh sb="9" eb="10">
      <t>ヤ</t>
    </rPh>
    <phoneticPr fontId="1"/>
  </si>
  <si>
    <t>のき田一成</t>
    <rPh sb="1" eb="2">
      <t>タ</t>
    </rPh>
    <rPh sb="2" eb="4">
      <t>カズナリ</t>
    </rPh>
    <phoneticPr fontId="1"/>
  </si>
  <si>
    <t>○松本淳</t>
    <rPh sb="1" eb="3">
      <t>マツモト</t>
    </rPh>
    <rPh sb="3" eb="4">
      <t>ジュン</t>
    </rPh>
    <phoneticPr fontId="1"/>
  </si>
  <si>
    <t>●平貴文、黒木史哉、石川政広</t>
    <rPh sb="1" eb="2">
      <t>タイラ</t>
    </rPh>
    <rPh sb="2" eb="4">
      <t>タカフミ</t>
    </rPh>
    <rPh sb="5" eb="7">
      <t>クロキ</t>
    </rPh>
    <rPh sb="7" eb="9">
      <t>フミヤ</t>
    </rPh>
    <rPh sb="10" eb="12">
      <t>イシカワ</t>
    </rPh>
    <rPh sb="12" eb="14">
      <t>マサヒロ</t>
    </rPh>
    <phoneticPr fontId="1"/>
  </si>
  <si>
    <t>今福善之、秀嶋直登</t>
    <rPh sb="0" eb="2">
      <t>イマフク</t>
    </rPh>
    <rPh sb="2" eb="4">
      <t>ヨシユキ</t>
    </rPh>
    <rPh sb="5" eb="7">
      <t>ヒデシマ</t>
    </rPh>
    <rPh sb="7" eb="9">
      <t>ナオト</t>
    </rPh>
    <phoneticPr fontId="1"/>
  </si>
  <si>
    <t>松永孝一、太田昇平、高柳直也</t>
    <rPh sb="0" eb="2">
      <t>マツナガ</t>
    </rPh>
    <rPh sb="2" eb="4">
      <t>コウイチ</t>
    </rPh>
    <rPh sb="5" eb="7">
      <t>オオタ</t>
    </rPh>
    <rPh sb="7" eb="9">
      <t>ショウヘイ</t>
    </rPh>
    <rPh sb="10" eb="12">
      <t>タカヤナギ</t>
    </rPh>
    <rPh sb="12" eb="14">
      <t>ナオヤ</t>
    </rPh>
    <phoneticPr fontId="1"/>
  </si>
  <si>
    <t>坂口泰都</t>
    <rPh sb="0" eb="2">
      <t>サカグチ</t>
    </rPh>
    <rPh sb="2" eb="3">
      <t>ヤス</t>
    </rPh>
    <rPh sb="3" eb="4">
      <t>ミヤコ</t>
    </rPh>
    <phoneticPr fontId="1"/>
  </si>
  <si>
    <t>相良哲平②、山本悠介</t>
    <rPh sb="0" eb="2">
      <t>サガラ</t>
    </rPh>
    <rPh sb="2" eb="4">
      <t>テッペイ</t>
    </rPh>
    <rPh sb="6" eb="8">
      <t>ヤマモト</t>
    </rPh>
    <rPh sb="8" eb="10">
      <t>ユウスケ</t>
    </rPh>
    <phoneticPr fontId="1"/>
  </si>
  <si>
    <t>５回時間切れ</t>
    <rPh sb="1" eb="2">
      <t>カイ</t>
    </rPh>
    <rPh sb="2" eb="4">
      <t>ジカン</t>
    </rPh>
    <rPh sb="4" eb="5">
      <t>ギ</t>
    </rPh>
    <phoneticPr fontId="1"/>
  </si>
  <si>
    <t>６回時間切れ</t>
    <rPh sb="1" eb="2">
      <t>カイ</t>
    </rPh>
    <rPh sb="2" eb="4">
      <t>ジカン</t>
    </rPh>
    <rPh sb="4" eb="5">
      <t>ギ</t>
    </rPh>
    <phoneticPr fontId="1"/>
  </si>
  <si>
    <t>●横田壮光</t>
    <rPh sb="1" eb="3">
      <t>ヨコタ</t>
    </rPh>
    <rPh sb="3" eb="4">
      <t>ソウ</t>
    </rPh>
    <rPh sb="4" eb="5">
      <t>ミツ</t>
    </rPh>
    <phoneticPr fontId="1"/>
  </si>
  <si>
    <t>○本田啓貴</t>
    <rPh sb="1" eb="3">
      <t>ホンダ</t>
    </rPh>
    <rPh sb="3" eb="5">
      <t>ヒロタカ</t>
    </rPh>
    <phoneticPr fontId="1"/>
  </si>
  <si>
    <t>坂井浩二</t>
    <rPh sb="0" eb="2">
      <t>サカイ</t>
    </rPh>
    <rPh sb="2" eb="4">
      <t>コウジ</t>
    </rPh>
    <phoneticPr fontId="1"/>
  </si>
  <si>
    <t>岸川武史</t>
    <rPh sb="0" eb="2">
      <t>キシカワ</t>
    </rPh>
    <rPh sb="2" eb="4">
      <t>タケシ</t>
    </rPh>
    <phoneticPr fontId="1"/>
  </si>
  <si>
    <t>松本準</t>
    <rPh sb="0" eb="2">
      <t>マツモト</t>
    </rPh>
    <rPh sb="2" eb="3">
      <t>ジュン</t>
    </rPh>
    <phoneticPr fontId="1"/>
  </si>
  <si>
    <t>(三塁打)</t>
    <phoneticPr fontId="1"/>
  </si>
  <si>
    <t>㈱ミゾタ</t>
    <phoneticPr fontId="1"/>
  </si>
  <si>
    <t>○田中朋希</t>
    <rPh sb="1" eb="3">
      <t>タナカ</t>
    </rPh>
    <rPh sb="3" eb="5">
      <t>トモキ</t>
    </rPh>
    <phoneticPr fontId="1"/>
  </si>
  <si>
    <t>●新郷裕士</t>
    <rPh sb="1" eb="3">
      <t>シンゴウ</t>
    </rPh>
    <rPh sb="3" eb="5">
      <t>ヒロシ</t>
    </rPh>
    <phoneticPr fontId="1"/>
  </si>
  <si>
    <t>５回コールド</t>
    <rPh sb="1" eb="2">
      <t>カイ</t>
    </rPh>
    <phoneticPr fontId="1"/>
  </si>
  <si>
    <t>池田岬、深川清一郎</t>
    <rPh sb="0" eb="2">
      <t>イケダ</t>
    </rPh>
    <rPh sb="2" eb="3">
      <t>ミサキ</t>
    </rPh>
    <rPh sb="4" eb="6">
      <t>フカガワ</t>
    </rPh>
    <rPh sb="6" eb="9">
      <t>セイイチロウ</t>
    </rPh>
    <phoneticPr fontId="1"/>
  </si>
  <si>
    <t>田中朋希、正林辰哉</t>
    <rPh sb="0" eb="2">
      <t>タナカ</t>
    </rPh>
    <rPh sb="2" eb="4">
      <t>トモキ</t>
    </rPh>
    <rPh sb="5" eb="7">
      <t>ショウバヤシ</t>
    </rPh>
    <rPh sb="7" eb="9">
      <t>タツヤ</t>
    </rPh>
    <phoneticPr fontId="1"/>
  </si>
  <si>
    <t>新郷勝大</t>
    <rPh sb="0" eb="1">
      <t>シンゴウ</t>
    </rPh>
    <rPh sb="1" eb="3">
      <t>マサオ</t>
    </rPh>
    <phoneticPr fontId="1"/>
  </si>
  <si>
    <t>西岡活智、小柳努</t>
    <rPh sb="0" eb="2">
      <t>ニシオカ</t>
    </rPh>
    <rPh sb="2" eb="3">
      <t>カツ</t>
    </rPh>
    <rPh sb="3" eb="4">
      <t>チ</t>
    </rPh>
    <rPh sb="5" eb="7">
      <t>コヤナギ</t>
    </rPh>
    <rPh sb="7" eb="8">
      <t>ツトム</t>
    </rPh>
    <phoneticPr fontId="1"/>
  </si>
  <si>
    <t>X</t>
    <phoneticPr fontId="1"/>
  </si>
  <si>
    <t>●松本淳</t>
    <rPh sb="1" eb="3">
      <t>マツモト</t>
    </rPh>
    <rPh sb="3" eb="4">
      <t>ジュン</t>
    </rPh>
    <phoneticPr fontId="1"/>
  </si>
  <si>
    <t>○山田拓実、坂田達哉</t>
    <rPh sb="1" eb="3">
      <t>ヤマダ</t>
    </rPh>
    <rPh sb="3" eb="5">
      <t>タクミ</t>
    </rPh>
    <rPh sb="6" eb="8">
      <t>サカタ</t>
    </rPh>
    <rPh sb="8" eb="10">
      <t>タツヤ</t>
    </rPh>
    <phoneticPr fontId="1"/>
  </si>
  <si>
    <t>岸川武史②、田代竜也</t>
    <rPh sb="0" eb="2">
      <t>キシカワ</t>
    </rPh>
    <rPh sb="2" eb="4">
      <t>タケシ</t>
    </rPh>
    <rPh sb="6" eb="8">
      <t>タシロ</t>
    </rPh>
    <rPh sb="8" eb="10">
      <t>リュウヤ</t>
    </rPh>
    <phoneticPr fontId="1"/>
  </si>
  <si>
    <t>田栗源太</t>
    <rPh sb="0" eb="2">
      <t>タグリ</t>
    </rPh>
    <rPh sb="2" eb="4">
      <t>ゲンタ</t>
    </rPh>
    <phoneticPr fontId="1"/>
  </si>
  <si>
    <t>４回コールド</t>
    <rPh sb="1" eb="2">
      <t>カイ</t>
    </rPh>
    <phoneticPr fontId="1"/>
  </si>
  <si>
    <t>平島勇太、横田壮光</t>
    <rPh sb="0" eb="2">
      <t>ヒラシマ</t>
    </rPh>
    <rPh sb="2" eb="4">
      <t>ユウタ</t>
    </rPh>
    <rPh sb="5" eb="7">
      <t>ヨコタ</t>
    </rPh>
    <rPh sb="7" eb="8">
      <t>ソウ</t>
    </rPh>
    <rPh sb="8" eb="9">
      <t>ミツ</t>
    </rPh>
    <phoneticPr fontId="1"/>
  </si>
  <si>
    <t>X</t>
    <phoneticPr fontId="1"/>
  </si>
  <si>
    <t>●椿山喜吉</t>
    <rPh sb="1" eb="3">
      <t>ツバキヤマ</t>
    </rPh>
    <rPh sb="3" eb="4">
      <t>ヨロコ</t>
    </rPh>
    <rPh sb="4" eb="5">
      <t>キチ</t>
    </rPh>
    <phoneticPr fontId="1"/>
  </si>
  <si>
    <t>平慎二</t>
    <rPh sb="0" eb="1">
      <t>タイラ</t>
    </rPh>
    <rPh sb="1" eb="3">
      <t>シンジ</t>
    </rPh>
    <phoneticPr fontId="1"/>
  </si>
  <si>
    <t>㈱ミゾタ</t>
  </si>
  <si>
    <t>●村里晃陽</t>
    <rPh sb="1" eb="3">
      <t>ムラサト</t>
    </rPh>
    <rPh sb="3" eb="5">
      <t>コウヨウ</t>
    </rPh>
    <phoneticPr fontId="1"/>
  </si>
  <si>
    <t>○山田拓実</t>
    <rPh sb="1" eb="3">
      <t>ヤマダ</t>
    </rPh>
    <rPh sb="3" eb="5">
      <t>タクミ</t>
    </rPh>
    <phoneticPr fontId="1"/>
  </si>
  <si>
    <t>坂田達哉</t>
    <rPh sb="0" eb="2">
      <t>サカタ</t>
    </rPh>
    <rPh sb="2" eb="4">
      <t>タツヤ</t>
    </rPh>
    <phoneticPr fontId="1"/>
  </si>
  <si>
    <t>８回タイブレーカー一死サヨナラ</t>
    <rPh sb="1" eb="2">
      <t>カイ</t>
    </rPh>
    <rPh sb="9" eb="10">
      <t>イチ</t>
    </rPh>
    <rPh sb="10" eb="11">
      <t>シ</t>
    </rPh>
    <phoneticPr fontId="1"/>
  </si>
  <si>
    <t>久米竜洋</t>
    <rPh sb="0" eb="2">
      <t>クメ</t>
    </rPh>
    <rPh sb="2" eb="3">
      <t>タツ</t>
    </rPh>
    <phoneticPr fontId="1"/>
  </si>
  <si>
    <t>●山田拓実、坂田達哉、山田拓実</t>
    <rPh sb="1" eb="3">
      <t>ヤマダ</t>
    </rPh>
    <rPh sb="3" eb="5">
      <t>タクミ</t>
    </rPh>
    <rPh sb="6" eb="8">
      <t>サカタ</t>
    </rPh>
    <rPh sb="8" eb="10">
      <t>タツヤ</t>
    </rPh>
    <rPh sb="11" eb="13">
      <t>ヤマダ</t>
    </rPh>
    <rPh sb="13" eb="15">
      <t>タクミ</t>
    </rPh>
    <phoneticPr fontId="1"/>
  </si>
  <si>
    <t>正林辰哉、松永勇</t>
    <rPh sb="0" eb="2">
      <t>ショウバヤシ</t>
    </rPh>
    <rPh sb="2" eb="4">
      <t>タツヤ</t>
    </rPh>
    <rPh sb="5" eb="7">
      <t>マツナガ</t>
    </rPh>
    <rPh sb="7" eb="8">
      <t>イサム</t>
    </rPh>
    <phoneticPr fontId="1"/>
  </si>
  <si>
    <t>堀之内恭介</t>
    <rPh sb="0" eb="1">
      <t>ホリ</t>
    </rPh>
    <rPh sb="1" eb="2">
      <t>ノ</t>
    </rPh>
    <rPh sb="2" eb="3">
      <t>ウチ</t>
    </rPh>
    <rPh sb="3" eb="5">
      <t>キョウスケ</t>
    </rPh>
    <phoneticPr fontId="1"/>
  </si>
  <si>
    <t>○末次隆道、椎葉巨将、末次隆道</t>
    <rPh sb="1" eb="3">
      <t>スエツグ</t>
    </rPh>
    <rPh sb="3" eb="5">
      <t>タカミチ</t>
    </rPh>
    <rPh sb="6" eb="8">
      <t>シイバ</t>
    </rPh>
    <rPh sb="8" eb="9">
      <t>キョ</t>
    </rPh>
    <rPh sb="9" eb="10">
      <t>ショウ</t>
    </rPh>
    <rPh sb="11" eb="13">
      <t>スエツグ</t>
    </rPh>
    <rPh sb="13" eb="15">
      <t>タカミチ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</si>
</sst>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6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明朝"/>
      <family val="1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17" fillId="0" borderId="0"/>
    <xf numFmtId="0" fontId="24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Alignment="1" applyProtection="1">
      <alignment vertical="center"/>
    </xf>
    <xf numFmtId="0" fontId="5" fillId="0" borderId="5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distributed" vertical="distributed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0" fontId="23" fillId="0" borderId="5" xfId="0" applyNumberFormat="1" applyFont="1" applyBorder="1" applyAlignment="1" applyProtection="1">
      <alignment vertical="center"/>
      <protection locked="0"/>
    </xf>
    <xf numFmtId="0" fontId="20" fillId="0" borderId="5" xfId="0" applyNumberFormat="1" applyFont="1" applyBorder="1" applyAlignment="1" applyProtection="1">
      <alignment vertical="center"/>
      <protection locked="0"/>
    </xf>
    <xf numFmtId="0" fontId="0" fillId="0" borderId="5" xfId="0" applyNumberFormat="1" applyFont="1" applyBorder="1" applyAlignment="1" applyProtection="1">
      <alignment horizontal="right" vertical="center"/>
      <protection locked="0"/>
    </xf>
    <xf numFmtId="190" fontId="20" fillId="0" borderId="1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distributed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 applyProtection="1">
      <alignment horizontal="distributed" vertical="center" justifyLastLine="1" shrinkToFit="1"/>
      <protection locked="0"/>
    </xf>
    <xf numFmtId="0" fontId="0" fillId="0" borderId="2" xfId="0" applyBorder="1" applyAlignment="1" applyProtection="1">
      <alignment horizontal="distributed" vertical="center" justifyLastLine="1"/>
      <protection locked="0"/>
    </xf>
    <xf numFmtId="0" fontId="0" fillId="0" borderId="13" xfId="0" applyBorder="1" applyAlignment="1" applyProtection="1">
      <alignment horizontal="distributed" vertical="center" justifyLastLine="1"/>
      <protection locked="0"/>
    </xf>
    <xf numFmtId="190" fontId="0" fillId="0" borderId="10" xfId="0" applyNumberFormat="1" applyFont="1" applyBorder="1" applyAlignment="1">
      <alignment horizontal="center"/>
    </xf>
    <xf numFmtId="190" fontId="0" fillId="0" borderId="10" xfId="0" applyNumberFormat="1" applyFont="1" applyBorder="1" applyAlignment="1"/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180" fontId="7" fillId="0" borderId="14" xfId="0" applyNumberFormat="1" applyFont="1" applyBorder="1" applyAlignment="1" applyProtection="1">
      <alignment horizontal="center" vertical="center"/>
      <protection locked="0"/>
    </xf>
    <xf numFmtId="180" fontId="15" fillId="0" borderId="15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5" fillId="0" borderId="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180" fontId="15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8" fillId="0" borderId="3" xfId="0" applyNumberFormat="1" applyFont="1" applyBorder="1" applyAlignment="1" applyProtection="1">
      <alignment horizontal="distributed" vertical="center" justifyLastLine="1" shrinkToFit="1"/>
      <protection locked="0"/>
    </xf>
    <xf numFmtId="0" fontId="0" fillId="0" borderId="2" xfId="0" applyFont="1" applyBorder="1" applyAlignment="1" applyProtection="1">
      <alignment horizontal="distributed" vertical="center" justifyLastLine="1"/>
      <protection locked="0"/>
    </xf>
    <xf numFmtId="0" fontId="0" fillId="0" borderId="13" xfId="0" applyFont="1" applyBorder="1" applyAlignment="1" applyProtection="1">
      <alignment horizontal="distributed" vertical="center" justifyLastLine="1"/>
      <protection locked="0"/>
    </xf>
    <xf numFmtId="0" fontId="16" fillId="0" borderId="2" xfId="0" applyFont="1" applyBorder="1" applyAlignment="1" applyProtection="1">
      <alignment horizontal="distributed" vertical="center" justifyLastLine="1"/>
      <protection locked="0"/>
    </xf>
    <xf numFmtId="0" fontId="16" fillId="0" borderId="13" xfId="0" applyFont="1" applyBorder="1" applyAlignment="1" applyProtection="1">
      <alignment horizontal="distributed" vertical="center" justifyLastLine="1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0" fontId="5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180" fontId="7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0"/>
  <sheetViews>
    <sheetView showGridLines="0" showOutlineSymbols="0" zoomScale="87" zoomScaleNormal="87" zoomScaleSheetLayoutView="100" workbookViewId="0">
      <pane ySplit="3" topLeftCell="A43" activePane="bottomLeft" state="frozenSplit"/>
      <selection pane="bottomLeft" activeCell="H70" sqref="H70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6" t="str">
        <f ca="1">データ!F14</f>
        <v>第６５回西日本男子ソフトボール選手権大会佐賀県予選会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7"/>
      <c r="S1" s="19"/>
    </row>
    <row r="2" spans="1:26" ht="16.5" customHeight="1">
      <c r="A2" s="41" t="s">
        <v>15</v>
      </c>
      <c r="B2" s="67">
        <v>42953</v>
      </c>
      <c r="C2" s="68"/>
      <c r="D2" s="68"/>
      <c r="E2" s="68"/>
      <c r="F2" s="68"/>
      <c r="G2" s="7"/>
      <c r="H2" s="7"/>
      <c r="I2" s="69" t="s">
        <v>14</v>
      </c>
      <c r="J2" s="69"/>
      <c r="K2" s="27" t="s">
        <v>105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9" t="s">
        <v>13</v>
      </c>
      <c r="J3" s="69"/>
      <c r="K3" s="70" t="s">
        <v>103</v>
      </c>
      <c r="L3" s="71"/>
      <c r="M3" s="71"/>
      <c r="N3" s="71"/>
      <c r="O3" s="71"/>
      <c r="P3" s="71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88</v>
      </c>
      <c r="B5" s="7"/>
      <c r="C5" s="44" t="s">
        <v>77</v>
      </c>
      <c r="D5" s="7"/>
      <c r="E5" s="72"/>
      <c r="F5" s="73"/>
      <c r="G5" s="45" t="s">
        <v>78</v>
      </c>
      <c r="H5" s="42"/>
      <c r="I5" s="74"/>
      <c r="J5" s="73"/>
      <c r="K5" s="75" t="s">
        <v>71</v>
      </c>
      <c r="L5" s="76"/>
      <c r="M5" s="83"/>
      <c r="N5" s="84"/>
      <c r="O5" s="47" t="s">
        <v>70</v>
      </c>
      <c r="P5" s="42"/>
      <c r="Q5" s="63" t="str">
        <f>IF(I5="","",+I5-E5-M5)</f>
        <v/>
      </c>
      <c r="R5" s="63"/>
      <c r="S5" s="41" t="s">
        <v>72</v>
      </c>
      <c r="T5" s="43">
        <v>1</v>
      </c>
    </row>
    <row r="6" spans="1:26" ht="15.75" customHeight="1">
      <c r="A6" s="77" t="s">
        <v>12</v>
      </c>
      <c r="B6" s="87"/>
      <c r="C6" s="87"/>
      <c r="D6" s="8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7" t="s">
        <v>5</v>
      </c>
      <c r="T6" s="78"/>
      <c r="U6" s="10"/>
      <c r="V6" s="10"/>
      <c r="Y6" s="79"/>
      <c r="Z6" s="79"/>
    </row>
    <row r="7" spans="1:26" ht="15" customHeight="1">
      <c r="A7" s="80" t="s">
        <v>102</v>
      </c>
      <c r="B7" s="81"/>
      <c r="C7" s="81"/>
      <c r="D7" s="82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92">
        <v>7</v>
      </c>
      <c r="T7" s="93"/>
      <c r="U7" s="10"/>
      <c r="V7" s="10"/>
      <c r="Y7" s="79"/>
      <c r="Z7" s="79"/>
    </row>
    <row r="8" spans="1:26" ht="14.45" customHeight="1">
      <c r="A8" s="17" t="s">
        <v>10</v>
      </c>
      <c r="B8" s="89" t="str">
        <f ca="1">IF(A7="","",VLOOKUP(A7,データ!$B$2:$C$34,2,0))</f>
        <v>佐賀</v>
      </c>
      <c r="C8" s="89"/>
      <c r="D8" s="18" t="s">
        <v>75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94"/>
      <c r="T8" s="95"/>
      <c r="U8" s="10"/>
      <c r="V8" s="10"/>
      <c r="Y8" s="79"/>
      <c r="Z8" s="79"/>
    </row>
    <row r="9" spans="1:26" ht="15" customHeight="1">
      <c r="A9" s="80" t="s">
        <v>100</v>
      </c>
      <c r="B9" s="81"/>
      <c r="C9" s="81"/>
      <c r="D9" s="82"/>
      <c r="E9" s="64"/>
      <c r="F9" s="64"/>
      <c r="G9" s="64" t="s">
        <v>106</v>
      </c>
      <c r="H9" s="64"/>
      <c r="I9" s="90" t="s">
        <v>107</v>
      </c>
      <c r="J9" s="64"/>
      <c r="K9" s="90"/>
      <c r="L9" s="85"/>
      <c r="M9" s="85"/>
      <c r="N9" s="85"/>
      <c r="O9" s="85"/>
      <c r="P9" s="85"/>
      <c r="Q9" s="85"/>
      <c r="R9" s="85"/>
      <c r="S9" s="98">
        <v>0</v>
      </c>
      <c r="T9" s="99"/>
      <c r="U9" s="10"/>
      <c r="V9" s="22"/>
      <c r="W9" s="20"/>
      <c r="Y9" s="79"/>
      <c r="Z9" s="79"/>
    </row>
    <row r="10" spans="1:26" ht="15" customHeight="1">
      <c r="A10" s="54" t="s">
        <v>10</v>
      </c>
      <c r="B10" s="89" t="str">
        <f ca="1">IF(A9="","",VLOOKUP(A9,データ!$B$2:$C$34,2,0))</f>
        <v>佐賀</v>
      </c>
      <c r="C10" s="89"/>
      <c r="D10" s="18" t="s">
        <v>75</v>
      </c>
      <c r="E10" s="86"/>
      <c r="F10" s="86"/>
      <c r="G10" s="86"/>
      <c r="H10" s="86"/>
      <c r="I10" s="91"/>
      <c r="J10" s="86"/>
      <c r="K10" s="91"/>
      <c r="L10" s="86"/>
      <c r="M10" s="86"/>
      <c r="N10" s="86"/>
      <c r="O10" s="86"/>
      <c r="P10" s="86"/>
      <c r="Q10" s="86"/>
      <c r="R10" s="86"/>
      <c r="S10" s="100"/>
      <c r="T10" s="101"/>
      <c r="U10" s="10"/>
      <c r="V10" s="10"/>
      <c r="X10" s="20"/>
      <c r="Y10" s="79"/>
      <c r="Z10" s="79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9"/>
      <c r="Z11" s="79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79"/>
      <c r="Z12" s="79"/>
    </row>
    <row r="13" spans="1:26" ht="15" customHeight="1">
      <c r="A13" s="102" t="s">
        <v>69</v>
      </c>
      <c r="B13" s="102"/>
      <c r="C13" s="13" t="s"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/>
      <c r="P13" s="28"/>
      <c r="Q13" s="28"/>
      <c r="R13" s="28"/>
      <c r="S13" s="28"/>
      <c r="Y13" s="79"/>
      <c r="Z13" s="79"/>
    </row>
    <row r="14" spans="1:26" ht="15" customHeight="1">
      <c r="A14" s="102"/>
      <c r="B14" s="102"/>
      <c r="C14" s="14" t="s">
        <v>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/>
      <c r="P14" s="29"/>
      <c r="Q14" s="29"/>
      <c r="R14" s="29"/>
      <c r="S14" s="29"/>
      <c r="Y14" s="79"/>
      <c r="Z14" s="79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9"/>
      <c r="Z15" s="79"/>
    </row>
    <row r="16" spans="1:26" ht="15" customHeight="1">
      <c r="A16" s="7"/>
      <c r="B16" s="103" t="s">
        <v>0</v>
      </c>
      <c r="C16" s="105" t="s">
        <v>2</v>
      </c>
      <c r="D16" s="105"/>
      <c r="E16" s="30" t="s">
        <v>7</v>
      </c>
      <c r="F16" s="27"/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79"/>
      <c r="Z16" s="79"/>
    </row>
    <row r="17" spans="1:26" ht="15" customHeight="1">
      <c r="A17" s="105" t="s">
        <v>9</v>
      </c>
      <c r="B17" s="104"/>
      <c r="C17" s="103" t="s">
        <v>3</v>
      </c>
      <c r="D17" s="103"/>
      <c r="E17" s="33" t="s">
        <v>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79"/>
      <c r="Z17" s="79"/>
    </row>
    <row r="18" spans="1:26" ht="15" customHeight="1">
      <c r="A18" s="105"/>
      <c r="B18" s="104" t="s">
        <v>1</v>
      </c>
      <c r="C18" s="106" t="s">
        <v>2</v>
      </c>
      <c r="D18" s="106"/>
      <c r="E18" s="34" t="s">
        <v>7</v>
      </c>
      <c r="F18" s="29"/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/>
      <c r="P18" s="35"/>
      <c r="Q18" s="34"/>
      <c r="R18" s="29"/>
      <c r="S18" s="29"/>
      <c r="Y18" s="79"/>
      <c r="Z18" s="79"/>
    </row>
    <row r="19" spans="1:26" ht="15" customHeight="1">
      <c r="A19" s="7"/>
      <c r="B19" s="106"/>
      <c r="C19" s="105" t="s">
        <v>3</v>
      </c>
      <c r="D19" s="105"/>
      <c r="E19" s="30" t="s">
        <v>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79"/>
      <c r="Z19" s="79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9"/>
      <c r="Z20" s="79"/>
    </row>
    <row r="21" spans="1:26" ht="15" customHeight="1">
      <c r="A21" s="96" t="s">
        <v>6</v>
      </c>
      <c r="B21" s="97"/>
      <c r="C21" s="36" t="s">
        <v>108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79"/>
      <c r="Z21" s="79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9"/>
      <c r="Z22" s="79"/>
    </row>
    <row r="23" spans="1:26" ht="11.45" customHeight="1">
      <c r="A23" s="38" t="s">
        <v>94</v>
      </c>
      <c r="B23" s="7"/>
      <c r="C23" s="44" t="s">
        <v>77</v>
      </c>
      <c r="D23" s="7"/>
      <c r="E23" s="72">
        <v>0.45208333333333334</v>
      </c>
      <c r="F23" s="73"/>
      <c r="G23" s="45" t="s">
        <v>78</v>
      </c>
      <c r="H23" s="42"/>
      <c r="I23" s="74">
        <v>0.51666666666666672</v>
      </c>
      <c r="J23" s="73"/>
      <c r="K23" s="75" t="s">
        <v>71</v>
      </c>
      <c r="L23" s="76"/>
      <c r="M23" s="83"/>
      <c r="N23" s="84"/>
      <c r="O23" s="47" t="s">
        <v>70</v>
      </c>
      <c r="P23" s="42"/>
      <c r="Q23" s="63">
        <f>IF(I23="","",+I23-E23-M23)</f>
        <v>6.4583333333333381E-2</v>
      </c>
      <c r="R23" s="63"/>
      <c r="S23" s="41" t="s">
        <v>72</v>
      </c>
      <c r="T23" s="43">
        <v>4</v>
      </c>
    </row>
    <row r="24" spans="1:26" ht="15.75" customHeight="1">
      <c r="A24" s="77" t="s">
        <v>12</v>
      </c>
      <c r="B24" s="87"/>
      <c r="C24" s="87"/>
      <c r="D24" s="88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7" t="s">
        <v>5</v>
      </c>
      <c r="T24" s="78"/>
      <c r="U24" s="10"/>
      <c r="V24" s="10"/>
      <c r="Y24" s="79"/>
      <c r="Z24" s="79"/>
    </row>
    <row r="25" spans="1:26" ht="15" customHeight="1">
      <c r="A25" s="80" t="s">
        <v>95</v>
      </c>
      <c r="B25" s="81"/>
      <c r="C25" s="81"/>
      <c r="D25" s="82"/>
      <c r="E25" s="64">
        <v>0</v>
      </c>
      <c r="F25" s="64">
        <v>0</v>
      </c>
      <c r="G25" s="64">
        <v>0</v>
      </c>
      <c r="H25" s="64">
        <v>3</v>
      </c>
      <c r="I25" s="64">
        <v>2</v>
      </c>
      <c r="J25" s="64">
        <v>2</v>
      </c>
      <c r="K25" s="64"/>
      <c r="L25" s="64"/>
      <c r="M25" s="64"/>
      <c r="N25" s="64"/>
      <c r="O25" s="64"/>
      <c r="P25" s="64"/>
      <c r="Q25" s="64"/>
      <c r="R25" s="64"/>
      <c r="S25" s="92">
        <f>IF(E25="","",SUM(E25:R25))</f>
        <v>7</v>
      </c>
      <c r="T25" s="93"/>
      <c r="U25" s="10"/>
      <c r="V25" s="10"/>
      <c r="Y25" s="79"/>
      <c r="Z25" s="79"/>
    </row>
    <row r="26" spans="1:26" ht="14.45" customHeight="1">
      <c r="A26" s="17" t="s">
        <v>10</v>
      </c>
      <c r="B26" s="89" t="str">
        <f ca="1">IF(A25="","",VLOOKUP(A25,データ!$B$2:$C$34,2,0))</f>
        <v>佐賀</v>
      </c>
      <c r="C26" s="89"/>
      <c r="D26" s="18" t="s">
        <v>75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94"/>
      <c r="T26" s="95"/>
      <c r="U26" s="10"/>
      <c r="V26" s="10"/>
      <c r="Y26" s="79"/>
      <c r="Z26" s="79"/>
    </row>
    <row r="27" spans="1:26" ht="15" customHeight="1">
      <c r="A27" s="80" t="s">
        <v>85</v>
      </c>
      <c r="B27" s="81"/>
      <c r="C27" s="81"/>
      <c r="D27" s="82"/>
      <c r="E27" s="64">
        <v>1</v>
      </c>
      <c r="F27" s="64">
        <v>1</v>
      </c>
      <c r="G27" s="64">
        <v>5</v>
      </c>
      <c r="H27" s="64">
        <v>0</v>
      </c>
      <c r="I27" s="64">
        <v>2</v>
      </c>
      <c r="J27" s="64" t="s">
        <v>116</v>
      </c>
      <c r="K27" s="64"/>
      <c r="L27" s="85"/>
      <c r="M27" s="85"/>
      <c r="N27" s="85"/>
      <c r="O27" s="85"/>
      <c r="P27" s="85"/>
      <c r="Q27" s="85"/>
      <c r="R27" s="85"/>
      <c r="S27" s="92">
        <f>IF(E27="","",SUM(E27:R27))</f>
        <v>9</v>
      </c>
      <c r="T27" s="93"/>
      <c r="U27" s="10"/>
      <c r="V27" s="22"/>
      <c r="W27" s="20"/>
      <c r="Y27" s="79"/>
      <c r="Z27" s="79"/>
    </row>
    <row r="28" spans="1:26" ht="15" customHeight="1">
      <c r="A28" s="54" t="s">
        <v>10</v>
      </c>
      <c r="B28" s="89" t="str">
        <f ca="1">IF(A27="","",VLOOKUP(A27,データ!$B$2:$C$34,2,0))</f>
        <v>佐賀</v>
      </c>
      <c r="C28" s="89"/>
      <c r="D28" s="18" t="s">
        <v>75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94"/>
      <c r="T28" s="95"/>
      <c r="U28" s="10"/>
      <c r="V28" s="10"/>
      <c r="X28" s="20"/>
      <c r="Y28" s="79"/>
      <c r="Z28" s="79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79"/>
      <c r="Z29" s="79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79"/>
      <c r="Z30" s="79"/>
    </row>
    <row r="31" spans="1:26" ht="15" customHeight="1">
      <c r="A31" s="102" t="s">
        <v>69</v>
      </c>
      <c r="B31" s="102"/>
      <c r="C31" s="13" t="s">
        <v>0</v>
      </c>
      <c r="D31" s="28" t="s">
        <v>117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114</v>
      </c>
      <c r="P31" s="28"/>
      <c r="Q31" s="28"/>
      <c r="R31" s="28"/>
      <c r="S31" s="28"/>
      <c r="Y31" s="79"/>
      <c r="Z31" s="79"/>
    </row>
    <row r="32" spans="1:26" ht="15" customHeight="1">
      <c r="A32" s="102"/>
      <c r="B32" s="102"/>
      <c r="C32" s="14" t="s">
        <v>1</v>
      </c>
      <c r="D32" s="29" t="s">
        <v>118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115</v>
      </c>
      <c r="P32" s="29"/>
      <c r="Q32" s="29"/>
      <c r="R32" s="29"/>
      <c r="S32" s="29"/>
      <c r="Y32" s="79"/>
      <c r="Z32" s="79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9"/>
      <c r="Z33" s="79"/>
    </row>
    <row r="34" spans="1:26" ht="15" customHeight="1">
      <c r="A34" s="7"/>
      <c r="B34" s="103" t="s">
        <v>0</v>
      </c>
      <c r="C34" s="105" t="s">
        <v>2</v>
      </c>
      <c r="D34" s="105"/>
      <c r="E34" s="30" t="s">
        <v>7</v>
      </c>
      <c r="F34" s="27" t="s">
        <v>121</v>
      </c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 t="s">
        <v>122</v>
      </c>
      <c r="P34" s="32"/>
      <c r="Q34" s="32"/>
      <c r="R34" s="27"/>
      <c r="S34" s="27"/>
      <c r="Y34" s="79"/>
      <c r="Z34" s="79"/>
    </row>
    <row r="35" spans="1:26" ht="15" customHeight="1">
      <c r="A35" s="105" t="s">
        <v>9</v>
      </c>
      <c r="B35" s="104"/>
      <c r="C35" s="103" t="s">
        <v>3</v>
      </c>
      <c r="D35" s="103"/>
      <c r="E35" s="33" t="s">
        <v>7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79"/>
      <c r="Z35" s="79"/>
    </row>
    <row r="36" spans="1:26" ht="15" customHeight="1">
      <c r="A36" s="105"/>
      <c r="B36" s="104" t="s">
        <v>1</v>
      </c>
      <c r="C36" s="106" t="s">
        <v>2</v>
      </c>
      <c r="D36" s="106"/>
      <c r="E36" s="34" t="s">
        <v>7</v>
      </c>
      <c r="F36" s="60"/>
      <c r="G36" s="61"/>
      <c r="H36" s="61"/>
      <c r="I36" s="61"/>
      <c r="J36" s="61"/>
      <c r="K36" s="61"/>
      <c r="L36" s="61"/>
      <c r="M36" s="62"/>
      <c r="N36" s="61"/>
      <c r="O36" s="62"/>
      <c r="P36" s="62" t="s">
        <v>8</v>
      </c>
      <c r="Q36" s="34" t="s">
        <v>7</v>
      </c>
      <c r="R36" s="29"/>
      <c r="S36" s="35"/>
      <c r="Y36" s="79"/>
      <c r="Z36" s="79"/>
    </row>
    <row r="37" spans="1:26" ht="15" customHeight="1">
      <c r="A37" s="7"/>
      <c r="B37" s="106"/>
      <c r="C37" s="105" t="s">
        <v>3</v>
      </c>
      <c r="D37" s="105"/>
      <c r="E37" s="30" t="s">
        <v>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79"/>
      <c r="Z37" s="79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9"/>
      <c r="Z38" s="79"/>
    </row>
    <row r="39" spans="1:26" ht="15" customHeight="1">
      <c r="A39" s="96" t="s">
        <v>6</v>
      </c>
      <c r="B39" s="97"/>
      <c r="C39" s="36" t="s">
        <v>130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79"/>
      <c r="Z39" s="79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9"/>
      <c r="Z40" s="79"/>
    </row>
    <row r="41" spans="1:26" ht="11.45" customHeight="1">
      <c r="A41" s="38" t="s">
        <v>94</v>
      </c>
      <c r="B41" s="7" t="s">
        <v>82</v>
      </c>
      <c r="C41" s="44" t="s">
        <v>77</v>
      </c>
      <c r="D41" s="7"/>
      <c r="E41" s="72">
        <v>0.5395833333333333</v>
      </c>
      <c r="F41" s="73"/>
      <c r="G41" s="45" t="s">
        <v>78</v>
      </c>
      <c r="H41" s="42"/>
      <c r="I41" s="74">
        <v>0.59513888888888888</v>
      </c>
      <c r="J41" s="73"/>
      <c r="K41" s="75" t="s">
        <v>71</v>
      </c>
      <c r="L41" s="76"/>
      <c r="M41" s="83"/>
      <c r="N41" s="84"/>
      <c r="O41" s="47" t="s">
        <v>70</v>
      </c>
      <c r="P41" s="42"/>
      <c r="Q41" s="63">
        <f>IF(I41="","",+I41-E41-M41)</f>
        <v>5.555555555555558E-2</v>
      </c>
      <c r="R41" s="63"/>
      <c r="S41" s="41" t="s">
        <v>72</v>
      </c>
      <c r="T41" s="43">
        <v>3</v>
      </c>
    </row>
    <row r="42" spans="1:26" ht="15.75" customHeight="1">
      <c r="A42" s="77" t="s">
        <v>12</v>
      </c>
      <c r="B42" s="87"/>
      <c r="C42" s="87"/>
      <c r="D42" s="88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77" t="s">
        <v>5</v>
      </c>
      <c r="T42" s="78"/>
      <c r="U42" s="10"/>
      <c r="V42" s="10"/>
      <c r="Y42" s="79"/>
      <c r="Z42" s="79"/>
    </row>
    <row r="43" spans="1:26" ht="15" customHeight="1">
      <c r="A43" s="80" t="s">
        <v>86</v>
      </c>
      <c r="B43" s="81"/>
      <c r="C43" s="81"/>
      <c r="D43" s="82"/>
      <c r="E43" s="64">
        <v>2</v>
      </c>
      <c r="F43" s="64">
        <v>3</v>
      </c>
      <c r="G43" s="64">
        <v>2</v>
      </c>
      <c r="H43" s="64">
        <v>0</v>
      </c>
      <c r="I43" s="64">
        <v>8</v>
      </c>
      <c r="J43" s="64"/>
      <c r="K43" s="64"/>
      <c r="L43" s="64"/>
      <c r="M43" s="64"/>
      <c r="N43" s="64"/>
      <c r="O43" s="64"/>
      <c r="P43" s="64"/>
      <c r="Q43" s="64"/>
      <c r="R43" s="64"/>
      <c r="S43" s="92">
        <f>IF(E43="","",SUM(E43:R43))</f>
        <v>15</v>
      </c>
      <c r="T43" s="93"/>
      <c r="U43" s="10"/>
      <c r="V43" s="10"/>
      <c r="Y43" s="79"/>
      <c r="Z43" s="79"/>
    </row>
    <row r="44" spans="1:26" ht="14.45" customHeight="1">
      <c r="A44" s="17" t="s">
        <v>10</v>
      </c>
      <c r="B44" s="89" t="str">
        <f ca="1">IF(A43="","",VLOOKUP(A43,データ!$B$2:$C$34,2,0))</f>
        <v>佐賀</v>
      </c>
      <c r="C44" s="89"/>
      <c r="D44" s="18" t="s">
        <v>75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94"/>
      <c r="T44" s="95"/>
      <c r="U44" s="10"/>
      <c r="V44" s="10"/>
      <c r="Y44" s="79"/>
      <c r="Z44" s="79"/>
    </row>
    <row r="45" spans="1:26" ht="15" customHeight="1">
      <c r="A45" s="80" t="s">
        <v>102</v>
      </c>
      <c r="B45" s="81"/>
      <c r="C45" s="81"/>
      <c r="D45" s="82"/>
      <c r="E45" s="64">
        <v>3</v>
      </c>
      <c r="F45" s="64">
        <v>0</v>
      </c>
      <c r="G45" s="64">
        <v>1</v>
      </c>
      <c r="H45" s="64">
        <v>2</v>
      </c>
      <c r="I45" s="64">
        <v>0</v>
      </c>
      <c r="J45" s="107"/>
      <c r="K45" s="85"/>
      <c r="L45" s="85"/>
      <c r="M45" s="85"/>
      <c r="N45" s="85"/>
      <c r="O45" s="85"/>
      <c r="P45" s="85"/>
      <c r="Q45" s="85"/>
      <c r="R45" s="85"/>
      <c r="S45" s="98">
        <f>IF(E45="","",SUM(E45:R45))</f>
        <v>6</v>
      </c>
      <c r="T45" s="99"/>
      <c r="U45" s="10"/>
      <c r="V45" s="22"/>
      <c r="W45" s="20"/>
      <c r="Y45" s="79"/>
      <c r="Z45" s="79"/>
    </row>
    <row r="46" spans="1:26" ht="15" customHeight="1">
      <c r="A46" s="54" t="s">
        <v>10</v>
      </c>
      <c r="B46" s="89" t="str">
        <f ca="1">IF(A45="","",VLOOKUP(A45,データ!$B$2:$C$34,2,0))</f>
        <v>佐賀</v>
      </c>
      <c r="C46" s="89"/>
      <c r="D46" s="18" t="s">
        <v>75</v>
      </c>
      <c r="E46" s="86"/>
      <c r="F46" s="86"/>
      <c r="G46" s="86"/>
      <c r="H46" s="86"/>
      <c r="I46" s="86"/>
      <c r="J46" s="91"/>
      <c r="K46" s="86"/>
      <c r="L46" s="86"/>
      <c r="M46" s="86"/>
      <c r="N46" s="86"/>
      <c r="O46" s="86"/>
      <c r="P46" s="86"/>
      <c r="Q46" s="86"/>
      <c r="R46" s="86"/>
      <c r="S46" s="100"/>
      <c r="T46" s="101"/>
      <c r="U46" s="10"/>
      <c r="V46" s="10"/>
      <c r="X46" s="20"/>
      <c r="Y46" s="79"/>
      <c r="Z46" s="79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79"/>
      <c r="Z47" s="79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79"/>
      <c r="Z48" s="79"/>
    </row>
    <row r="49" spans="1:26" ht="15" customHeight="1">
      <c r="A49" s="102" t="s">
        <v>69</v>
      </c>
      <c r="B49" s="102"/>
      <c r="C49" s="13" t="s">
        <v>0</v>
      </c>
      <c r="D49" s="28" t="s">
        <v>138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119</v>
      </c>
      <c r="P49" s="28"/>
      <c r="Q49" s="28"/>
      <c r="R49" s="28"/>
      <c r="S49" s="28"/>
      <c r="Y49" s="79"/>
      <c r="Z49" s="79"/>
    </row>
    <row r="50" spans="1:26" ht="15" customHeight="1">
      <c r="A50" s="102"/>
      <c r="B50" s="102"/>
      <c r="C50" s="14" t="s">
        <v>1</v>
      </c>
      <c r="D50" s="29" t="s">
        <v>139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120</v>
      </c>
      <c r="P50" s="29"/>
      <c r="Q50" s="29"/>
      <c r="R50" s="29"/>
      <c r="S50" s="29"/>
      <c r="Y50" s="79"/>
      <c r="Z50" s="79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79"/>
      <c r="Z51" s="79"/>
    </row>
    <row r="52" spans="1:26" ht="15" customHeight="1">
      <c r="A52" s="7"/>
      <c r="B52" s="103" t="s">
        <v>0</v>
      </c>
      <c r="C52" s="105" t="s">
        <v>2</v>
      </c>
      <c r="D52" s="105"/>
      <c r="E52" s="30" t="s">
        <v>7</v>
      </c>
      <c r="F52" s="27" t="s">
        <v>141</v>
      </c>
      <c r="G52" s="27"/>
      <c r="H52" s="27"/>
      <c r="I52" s="27"/>
      <c r="J52" s="27"/>
      <c r="K52" s="27"/>
      <c r="L52" s="27"/>
      <c r="M52" s="31" t="s">
        <v>8</v>
      </c>
      <c r="N52" s="30" t="s">
        <v>7</v>
      </c>
      <c r="O52" s="30"/>
      <c r="P52" s="32"/>
      <c r="Q52" s="32"/>
      <c r="R52" s="27"/>
      <c r="S52" s="27"/>
      <c r="Y52" s="79"/>
      <c r="Z52" s="79"/>
    </row>
    <row r="53" spans="1:26" ht="15" customHeight="1">
      <c r="A53" s="105" t="s">
        <v>9</v>
      </c>
      <c r="B53" s="104"/>
      <c r="C53" s="103" t="s">
        <v>3</v>
      </c>
      <c r="D53" s="103"/>
      <c r="E53" s="33" t="s">
        <v>7</v>
      </c>
      <c r="F53" s="28" t="s">
        <v>142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79"/>
      <c r="Z53" s="79"/>
    </row>
    <row r="54" spans="1:26" ht="15" customHeight="1">
      <c r="A54" s="105"/>
      <c r="B54" s="104" t="s">
        <v>1</v>
      </c>
      <c r="C54" s="106" t="s">
        <v>2</v>
      </c>
      <c r="D54" s="106"/>
      <c r="E54" s="34" t="s">
        <v>7</v>
      </c>
      <c r="F54" s="29"/>
      <c r="G54" s="29"/>
      <c r="H54" s="29"/>
      <c r="I54" s="29"/>
      <c r="J54" s="29"/>
      <c r="K54" s="29"/>
      <c r="L54" s="29"/>
      <c r="M54" s="56" t="s">
        <v>8</v>
      </c>
      <c r="O54" s="34" t="s">
        <v>7</v>
      </c>
      <c r="P54" s="34" t="s">
        <v>143</v>
      </c>
      <c r="Q54" s="34"/>
      <c r="R54" s="29"/>
      <c r="S54" s="29"/>
      <c r="Y54" s="79"/>
      <c r="Z54" s="79"/>
    </row>
    <row r="55" spans="1:26" ht="15" customHeight="1">
      <c r="A55" s="7"/>
      <c r="B55" s="106"/>
      <c r="C55" s="105" t="s">
        <v>3</v>
      </c>
      <c r="D55" s="105"/>
      <c r="E55" s="30" t="s">
        <v>7</v>
      </c>
      <c r="F55" s="27" t="s">
        <v>144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79"/>
      <c r="Z55" s="79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79"/>
      <c r="Z56" s="79"/>
    </row>
    <row r="57" spans="1:26" ht="15" customHeight="1">
      <c r="A57" s="96" t="s">
        <v>6</v>
      </c>
      <c r="B57" s="97"/>
      <c r="C57" s="36" t="s">
        <v>140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79"/>
      <c r="Z57" s="79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6"/>
      <c r="N58" s="46"/>
      <c r="O58" s="46"/>
      <c r="P58" s="46"/>
      <c r="Q58" s="7"/>
      <c r="R58" s="7"/>
      <c r="S58" s="7"/>
      <c r="Y58" s="79"/>
      <c r="Z58" s="79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91</v>
      </c>
      <c r="U59" s="21"/>
    </row>
    <row r="60" spans="1:26" ht="24.95" customHeight="1">
      <c r="A60" s="108" t="s">
        <v>65</v>
      </c>
      <c r="B60" s="109"/>
      <c r="C60" s="24"/>
      <c r="D60" s="24"/>
      <c r="E60" s="25" t="s">
        <v>66</v>
      </c>
      <c r="F60" s="110" t="s">
        <v>64</v>
      </c>
      <c r="G60" s="110"/>
      <c r="H60" s="110"/>
      <c r="I60" s="111" t="s">
        <v>67</v>
      </c>
      <c r="J60" s="111"/>
      <c r="K60" s="111"/>
      <c r="L60" s="111"/>
      <c r="M60" s="111"/>
      <c r="N60" s="111"/>
      <c r="O60" s="24"/>
      <c r="P60" s="24"/>
      <c r="Q60" s="26"/>
      <c r="R60" s="24"/>
      <c r="S60" s="24"/>
      <c r="T60" s="51"/>
    </row>
  </sheetData>
  <sheetProtection formatCells="0"/>
  <mergeCells count="162">
    <mergeCell ref="A57:B57"/>
    <mergeCell ref="Y58:Z58"/>
    <mergeCell ref="Y42:Z57"/>
    <mergeCell ref="A43:D43"/>
    <mergeCell ref="E43:E44"/>
    <mergeCell ref="C55:D55"/>
    <mergeCell ref="P45:P46"/>
    <mergeCell ref="O45:O46"/>
    <mergeCell ref="Q45:Q46"/>
    <mergeCell ref="R45:R46"/>
    <mergeCell ref="A60:B60"/>
    <mergeCell ref="F60:H60"/>
    <mergeCell ref="I60:N60"/>
    <mergeCell ref="A49:B50"/>
    <mergeCell ref="B52:B53"/>
    <mergeCell ref="C52:D52"/>
    <mergeCell ref="A53:A54"/>
    <mergeCell ref="C53:D53"/>
    <mergeCell ref="B54:B55"/>
    <mergeCell ref="C54:D54"/>
    <mergeCell ref="I43:I44"/>
    <mergeCell ref="S45:T46"/>
    <mergeCell ref="B46:C46"/>
    <mergeCell ref="J45:J46"/>
    <mergeCell ref="K45:K46"/>
    <mergeCell ref="L45:L46"/>
    <mergeCell ref="M45:M46"/>
    <mergeCell ref="A45:D45"/>
    <mergeCell ref="E45:E46"/>
    <mergeCell ref="F45:F46"/>
    <mergeCell ref="G45:G46"/>
    <mergeCell ref="H45:H46"/>
    <mergeCell ref="N45:N46"/>
    <mergeCell ref="I45:I46"/>
    <mergeCell ref="K43:K44"/>
    <mergeCell ref="L43:L44"/>
    <mergeCell ref="M43:M44"/>
    <mergeCell ref="N43:N44"/>
    <mergeCell ref="O43:O44"/>
    <mergeCell ref="J43:J44"/>
    <mergeCell ref="S42:T42"/>
    <mergeCell ref="R43:R44"/>
    <mergeCell ref="S43:T44"/>
    <mergeCell ref="B44:C44"/>
    <mergeCell ref="P43:P44"/>
    <mergeCell ref="A42:D42"/>
    <mergeCell ref="F43:F44"/>
    <mergeCell ref="G43:G44"/>
    <mergeCell ref="H43:H44"/>
    <mergeCell ref="Q43:Q44"/>
    <mergeCell ref="B36:B37"/>
    <mergeCell ref="C36:D36"/>
    <mergeCell ref="K41:L41"/>
    <mergeCell ref="M41:N41"/>
    <mergeCell ref="N27:N28"/>
    <mergeCell ref="I27:I28"/>
    <mergeCell ref="C37:D37"/>
    <mergeCell ref="A39:B39"/>
    <mergeCell ref="E41:F41"/>
    <mergeCell ref="I41:J41"/>
    <mergeCell ref="P27:P28"/>
    <mergeCell ref="O27:O28"/>
    <mergeCell ref="Q27:Q28"/>
    <mergeCell ref="R27:R28"/>
    <mergeCell ref="Q41:R41"/>
    <mergeCell ref="A31:B32"/>
    <mergeCell ref="B34:B35"/>
    <mergeCell ref="C34:D34"/>
    <mergeCell ref="A35:A36"/>
    <mergeCell ref="C35:D35"/>
    <mergeCell ref="S27:T28"/>
    <mergeCell ref="B28:C28"/>
    <mergeCell ref="J27:J28"/>
    <mergeCell ref="K27:K28"/>
    <mergeCell ref="L27:L28"/>
    <mergeCell ref="M27:M28"/>
    <mergeCell ref="A27:D27"/>
    <mergeCell ref="E27:E28"/>
    <mergeCell ref="F27:F28"/>
    <mergeCell ref="G27:G28"/>
    <mergeCell ref="S25:T26"/>
    <mergeCell ref="B26:C26"/>
    <mergeCell ref="P25:P26"/>
    <mergeCell ref="O25:O26"/>
    <mergeCell ref="K25:K26"/>
    <mergeCell ref="L25:L26"/>
    <mergeCell ref="M25:M26"/>
    <mergeCell ref="N25:N26"/>
    <mergeCell ref="S24:T24"/>
    <mergeCell ref="Y24:Z40"/>
    <mergeCell ref="A25:D25"/>
    <mergeCell ref="E25:E26"/>
    <mergeCell ref="F25:F26"/>
    <mergeCell ref="G25:G26"/>
    <mergeCell ref="H25:H26"/>
    <mergeCell ref="I25:I26"/>
    <mergeCell ref="Q25:Q26"/>
    <mergeCell ref="R25:R26"/>
    <mergeCell ref="E23:F23"/>
    <mergeCell ref="I23:J23"/>
    <mergeCell ref="K23:L23"/>
    <mergeCell ref="M23:N23"/>
    <mergeCell ref="H27:H28"/>
    <mergeCell ref="A24:D24"/>
    <mergeCell ref="J25:J26"/>
    <mergeCell ref="Q23:R23"/>
    <mergeCell ref="A13:B14"/>
    <mergeCell ref="B16:B17"/>
    <mergeCell ref="C16:D16"/>
    <mergeCell ref="A17:A18"/>
    <mergeCell ref="C17:D17"/>
    <mergeCell ref="B18:B19"/>
    <mergeCell ref="C18:D18"/>
    <mergeCell ref="C19:D19"/>
    <mergeCell ref="R7:R8"/>
    <mergeCell ref="S7:T8"/>
    <mergeCell ref="A21:B21"/>
    <mergeCell ref="Q9:Q10"/>
    <mergeCell ref="R9:R10"/>
    <mergeCell ref="S9:T10"/>
    <mergeCell ref="B10:C10"/>
    <mergeCell ref="J9:J10"/>
    <mergeCell ref="K9:K10"/>
    <mergeCell ref="L9:L10"/>
    <mergeCell ref="B8:C8"/>
    <mergeCell ref="A9:D9"/>
    <mergeCell ref="E9:E10"/>
    <mergeCell ref="F9:F10"/>
    <mergeCell ref="I9:I10"/>
    <mergeCell ref="Q7:Q8"/>
    <mergeCell ref="M9:M10"/>
    <mergeCell ref="N9:N10"/>
    <mergeCell ref="M5:N5"/>
    <mergeCell ref="O9:O10"/>
    <mergeCell ref="P7:P8"/>
    <mergeCell ref="A6:D6"/>
    <mergeCell ref="G9:G10"/>
    <mergeCell ref="H9:H10"/>
    <mergeCell ref="P9:P10"/>
    <mergeCell ref="H7:H8"/>
    <mergeCell ref="K7:K8"/>
    <mergeCell ref="L7:L8"/>
    <mergeCell ref="S6:T6"/>
    <mergeCell ref="Y6:Z22"/>
    <mergeCell ref="A7:D7"/>
    <mergeCell ref="E7:E8"/>
    <mergeCell ref="F7:F8"/>
    <mergeCell ref="G7:G8"/>
    <mergeCell ref="M7:M8"/>
    <mergeCell ref="N7:N8"/>
    <mergeCell ref="O7:O8"/>
    <mergeCell ref="J7:J8"/>
    <mergeCell ref="Q5:R5"/>
    <mergeCell ref="I7:I8"/>
    <mergeCell ref="B1:Q1"/>
    <mergeCell ref="B2:F2"/>
    <mergeCell ref="I2:J2"/>
    <mergeCell ref="I3:J3"/>
    <mergeCell ref="K3:P3"/>
    <mergeCell ref="E5:F5"/>
    <mergeCell ref="I5:J5"/>
    <mergeCell ref="K5:L5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60:S60 I60 S59 E60:F60 A60 C60 E13:Q15 D16:K19 R13:S19 C31:C33 S3:S4 S1 B1 R1:R4 K4:P4 D49:D50 M52:O52 L17:Q19 D13:D14 D56:S57 C49:C51 M16:O16 E49:Q51 D20:S21 C13:C15 D52:K55 R49:S55 C3:F4 J3:J4 Q2:Q4 K2:P2 A1:A2 G2:I4 O54:P54 E31:Q33 D34:K37 D31:D32 M34:O34 D38:S39 Q53:Q55 L53:P53 L55:P55 L54:M54 R31:S35 N36:S37 L35:M37 N35:Q35"/>
    <dataValidation imeMode="off" allowBlank="1" showInputMessage="1" showErrorMessage="1" sqref="E45:S45 E27:S27 E43:S43 E7:S7 E9:S9 E25:S25"/>
    <dataValidation type="list" allowBlank="1" showInputMessage="1" showErrorMessage="1" sqref="A7:D7 A9:D9 A43:D43 A27:D27 A25:D25 A45:D45">
      <formula1>TEAM</formula1>
    </dataValidation>
    <dataValidation type="list" imeMode="on" allowBlank="1" showInputMessage="1" showErrorMessage="1" sqref="B2">
      <formula1>試合日</formula1>
    </dataValidation>
  </dataValidations>
  <pageMargins left="0.6692913385826772" right="0.19685039370078741" top="0" bottom="0" header="0" footer="0"/>
  <pageSetup paperSize="9" scale="86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0"/>
  <sheetViews>
    <sheetView showGridLines="0" showOutlineSymbols="0" topLeftCell="B1" zoomScaleNormal="87" zoomScaleSheetLayoutView="100" workbookViewId="0">
      <pane ySplit="3" topLeftCell="A20" activePane="bottomLeft" state="frozenSplit"/>
      <selection pane="bottomLeft" activeCell="E22" sqref="E22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6" t="str">
        <f ca="1">データ!F14</f>
        <v>第６５回西日本男子ソフトボール選手権大会佐賀県予選会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7"/>
      <c r="S1" s="19"/>
    </row>
    <row r="2" spans="1:26" ht="16.5" customHeight="1">
      <c r="A2" s="41" t="s">
        <v>15</v>
      </c>
      <c r="B2" s="67">
        <v>42953</v>
      </c>
      <c r="C2" s="68"/>
      <c r="D2" s="68"/>
      <c r="E2" s="68"/>
      <c r="F2" s="68"/>
      <c r="G2" s="7"/>
      <c r="H2" s="7"/>
      <c r="I2" s="69" t="s">
        <v>14</v>
      </c>
      <c r="J2" s="69"/>
      <c r="K2" s="27" t="s">
        <v>105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9" t="s">
        <v>13</v>
      </c>
      <c r="J3" s="69"/>
      <c r="K3" s="70" t="s">
        <v>104</v>
      </c>
      <c r="L3" s="71"/>
      <c r="M3" s="71"/>
      <c r="N3" s="71"/>
      <c r="O3" s="71"/>
      <c r="P3" s="71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88</v>
      </c>
      <c r="B5" s="7"/>
      <c r="C5" s="44" t="s">
        <v>77</v>
      </c>
      <c r="D5" s="7"/>
      <c r="E5" s="72">
        <v>0.38055555555555554</v>
      </c>
      <c r="F5" s="73"/>
      <c r="G5" s="45" t="s">
        <v>78</v>
      </c>
      <c r="H5" s="42"/>
      <c r="I5" s="74">
        <v>0.45694444444444443</v>
      </c>
      <c r="J5" s="73"/>
      <c r="K5" s="75" t="s">
        <v>71</v>
      </c>
      <c r="L5" s="76"/>
      <c r="M5" s="83"/>
      <c r="N5" s="84"/>
      <c r="O5" s="47" t="s">
        <v>70</v>
      </c>
      <c r="P5" s="42"/>
      <c r="Q5" s="63">
        <f>IF(I5="","",+I5-E5-M5)</f>
        <v>7.6388888888888895E-2</v>
      </c>
      <c r="R5" s="63"/>
      <c r="S5" s="41" t="s">
        <v>72</v>
      </c>
      <c r="T5" s="43">
        <v>2</v>
      </c>
    </row>
    <row r="6" spans="1:26" ht="15.75" customHeight="1">
      <c r="A6" s="77" t="s">
        <v>12</v>
      </c>
      <c r="B6" s="87"/>
      <c r="C6" s="87"/>
      <c r="D6" s="8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7" t="s">
        <v>5</v>
      </c>
      <c r="T6" s="78"/>
      <c r="U6" s="10"/>
      <c r="V6" s="10"/>
      <c r="Y6" s="79"/>
      <c r="Z6" s="79"/>
    </row>
    <row r="7" spans="1:26" ht="15" customHeight="1">
      <c r="A7" s="80" t="s">
        <v>110</v>
      </c>
      <c r="B7" s="81"/>
      <c r="C7" s="81"/>
      <c r="D7" s="82"/>
      <c r="E7" s="64">
        <v>2</v>
      </c>
      <c r="F7" s="64">
        <v>2</v>
      </c>
      <c r="G7" s="64">
        <v>4</v>
      </c>
      <c r="H7" s="64">
        <v>0</v>
      </c>
      <c r="I7" s="64">
        <v>8</v>
      </c>
      <c r="J7" s="64"/>
      <c r="K7" s="64"/>
      <c r="L7" s="64"/>
      <c r="M7" s="64"/>
      <c r="N7" s="64"/>
      <c r="O7" s="64"/>
      <c r="P7" s="64"/>
      <c r="Q7" s="64"/>
      <c r="R7" s="64"/>
      <c r="S7" s="92">
        <f>IF(E7="","",SUM(E7:R7))</f>
        <v>16</v>
      </c>
      <c r="T7" s="93"/>
      <c r="U7" s="10"/>
      <c r="V7" s="10"/>
      <c r="Y7" s="79"/>
      <c r="Z7" s="79"/>
    </row>
    <row r="8" spans="1:26" ht="14.45" customHeight="1">
      <c r="A8" s="17" t="s">
        <v>10</v>
      </c>
      <c r="B8" s="89" t="str">
        <f ca="1">IF(A7="","",VLOOKUP(A7,データ!$B$2:$C$34,2,0))</f>
        <v>佐賀</v>
      </c>
      <c r="C8" s="89"/>
      <c r="D8" s="18" t="s">
        <v>75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94"/>
      <c r="T8" s="95"/>
      <c r="U8" s="10"/>
      <c r="V8" s="10"/>
      <c r="Y8" s="79"/>
      <c r="Z8" s="79"/>
    </row>
    <row r="9" spans="1:26" ht="15" customHeight="1">
      <c r="A9" s="112" t="s">
        <v>111</v>
      </c>
      <c r="B9" s="113"/>
      <c r="C9" s="113"/>
      <c r="D9" s="114"/>
      <c r="E9" s="64">
        <v>1</v>
      </c>
      <c r="F9" s="64">
        <v>2</v>
      </c>
      <c r="G9" s="64">
        <v>1</v>
      </c>
      <c r="H9" s="64">
        <v>0</v>
      </c>
      <c r="I9" s="64">
        <v>5</v>
      </c>
      <c r="J9" s="64"/>
      <c r="K9" s="64"/>
      <c r="L9" s="85"/>
      <c r="M9" s="85"/>
      <c r="N9" s="85"/>
      <c r="O9" s="85"/>
      <c r="P9" s="85"/>
      <c r="Q9" s="85"/>
      <c r="R9" s="85"/>
      <c r="S9" s="98">
        <f>IF(E9="","",SUM(E9:R9))</f>
        <v>9</v>
      </c>
      <c r="T9" s="99"/>
      <c r="U9" s="10"/>
      <c r="V9" s="22"/>
      <c r="W9" s="20"/>
      <c r="Y9" s="79"/>
      <c r="Z9" s="79"/>
    </row>
    <row r="10" spans="1:26" ht="15" customHeight="1">
      <c r="A10" s="54" t="s">
        <v>10</v>
      </c>
      <c r="B10" s="89" t="str">
        <f ca="1">IF(A9="","",VLOOKUP(A9,データ!$B$2:$C$34,2,0))</f>
        <v>佐賀</v>
      </c>
      <c r="C10" s="89"/>
      <c r="D10" s="18" t="s">
        <v>75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100"/>
      <c r="T10" s="101"/>
      <c r="U10" s="10"/>
      <c r="V10" s="10"/>
      <c r="X10" s="20"/>
      <c r="Y10" s="79"/>
      <c r="Z10" s="79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9"/>
      <c r="Z11" s="79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79"/>
      <c r="Z12" s="79"/>
    </row>
    <row r="13" spans="1:26" ht="15" customHeight="1">
      <c r="A13" s="102" t="s">
        <v>69</v>
      </c>
      <c r="B13" s="102"/>
      <c r="C13" s="13" t="s">
        <v>0</v>
      </c>
      <c r="D13" s="28" t="s">
        <v>123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112</v>
      </c>
      <c r="P13" s="28"/>
      <c r="Q13" s="28"/>
      <c r="R13" s="28"/>
      <c r="S13" s="28"/>
      <c r="Y13" s="79"/>
      <c r="Z13" s="79"/>
    </row>
    <row r="14" spans="1:26" ht="15" customHeight="1">
      <c r="A14" s="102"/>
      <c r="B14" s="102"/>
      <c r="C14" s="14" t="s">
        <v>1</v>
      </c>
      <c r="D14" s="29" t="s">
        <v>124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113</v>
      </c>
      <c r="P14" s="29"/>
      <c r="Q14" s="29"/>
      <c r="R14" s="29"/>
      <c r="S14" s="29"/>
      <c r="Y14" s="79"/>
      <c r="Z14" s="79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9"/>
      <c r="Z15" s="79"/>
    </row>
    <row r="16" spans="1:26" ht="15" customHeight="1">
      <c r="A16" s="7"/>
      <c r="B16" s="103" t="s">
        <v>0</v>
      </c>
      <c r="C16" s="105" t="s">
        <v>2</v>
      </c>
      <c r="D16" s="105"/>
      <c r="E16" s="30" t="s">
        <v>7</v>
      </c>
      <c r="F16" s="27" t="s">
        <v>125</v>
      </c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79"/>
      <c r="Z16" s="79"/>
    </row>
    <row r="17" spans="1:26" ht="15" customHeight="1">
      <c r="A17" s="105" t="s">
        <v>9</v>
      </c>
      <c r="B17" s="104"/>
      <c r="C17" s="103" t="s">
        <v>3</v>
      </c>
      <c r="D17" s="103"/>
      <c r="E17" s="33" t="s">
        <v>7</v>
      </c>
      <c r="F17" s="28" t="s">
        <v>126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79"/>
      <c r="Z17" s="79"/>
    </row>
    <row r="18" spans="1:26" ht="15" customHeight="1">
      <c r="A18" s="105"/>
      <c r="B18" s="104" t="s">
        <v>1</v>
      </c>
      <c r="C18" s="106" t="s">
        <v>2</v>
      </c>
      <c r="D18" s="106"/>
      <c r="E18" s="34" t="s">
        <v>7</v>
      </c>
      <c r="F18" s="29" t="s">
        <v>127</v>
      </c>
      <c r="G18" s="29"/>
      <c r="H18" s="29"/>
      <c r="I18" s="29"/>
      <c r="J18" s="29"/>
      <c r="K18" s="29"/>
      <c r="L18" s="29"/>
      <c r="M18" s="35" t="s">
        <v>136</v>
      </c>
      <c r="N18" s="34" t="s">
        <v>7</v>
      </c>
      <c r="O18" s="29"/>
      <c r="P18" s="35"/>
      <c r="Q18" s="34"/>
      <c r="R18" s="29"/>
      <c r="S18" s="29"/>
      <c r="Y18" s="79"/>
      <c r="Z18" s="79"/>
    </row>
    <row r="19" spans="1:26" ht="15" customHeight="1">
      <c r="A19" s="7"/>
      <c r="B19" s="106"/>
      <c r="C19" s="105" t="s">
        <v>3</v>
      </c>
      <c r="D19" s="105"/>
      <c r="E19" s="30" t="s">
        <v>7</v>
      </c>
      <c r="F19" s="27" t="s">
        <v>128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79"/>
      <c r="Z19" s="79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9"/>
      <c r="Z20" s="79"/>
    </row>
    <row r="21" spans="1:26" ht="15" customHeight="1">
      <c r="A21" s="96" t="s">
        <v>6</v>
      </c>
      <c r="B21" s="97"/>
      <c r="C21" s="36" t="s">
        <v>129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79"/>
      <c r="Z21" s="79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9"/>
      <c r="Z22" s="79"/>
    </row>
    <row r="23" spans="1:26" ht="11.45" customHeight="1">
      <c r="A23" s="38" t="s">
        <v>94</v>
      </c>
      <c r="B23" s="7"/>
      <c r="C23" s="44" t="s">
        <v>77</v>
      </c>
      <c r="D23" s="7"/>
      <c r="E23" s="72">
        <v>0.47291666666666665</v>
      </c>
      <c r="F23" s="73"/>
      <c r="G23" s="45" t="s">
        <v>78</v>
      </c>
      <c r="H23" s="42"/>
      <c r="I23" s="74">
        <v>0.54166666666666663</v>
      </c>
      <c r="J23" s="73"/>
      <c r="K23" s="75" t="s">
        <v>71</v>
      </c>
      <c r="L23" s="76"/>
      <c r="M23" s="83"/>
      <c r="N23" s="84"/>
      <c r="O23" s="47" t="s">
        <v>70</v>
      </c>
      <c r="P23" s="42"/>
      <c r="Q23" s="63">
        <f>IF(I23="","",+I23-E23-M23)</f>
        <v>6.8749999999999978E-2</v>
      </c>
      <c r="R23" s="63"/>
      <c r="S23" s="41" t="s">
        <v>72</v>
      </c>
      <c r="T23" s="43">
        <v>5</v>
      </c>
    </row>
    <row r="24" spans="1:26" ht="15.75" customHeight="1">
      <c r="A24" s="77" t="s">
        <v>12</v>
      </c>
      <c r="B24" s="87"/>
      <c r="C24" s="87"/>
      <c r="D24" s="88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7" t="s">
        <v>5</v>
      </c>
      <c r="T24" s="78"/>
      <c r="U24" s="10"/>
      <c r="V24" s="10"/>
      <c r="Y24" s="79"/>
      <c r="Z24" s="79"/>
    </row>
    <row r="25" spans="1:26" ht="15" customHeight="1">
      <c r="A25" s="80" t="s">
        <v>99</v>
      </c>
      <c r="B25" s="81"/>
      <c r="C25" s="81"/>
      <c r="D25" s="82"/>
      <c r="E25" s="64">
        <v>2</v>
      </c>
      <c r="F25" s="64">
        <v>0</v>
      </c>
      <c r="G25" s="64">
        <v>1</v>
      </c>
      <c r="H25" s="64">
        <v>5</v>
      </c>
      <c r="I25" s="64">
        <v>0</v>
      </c>
      <c r="J25" s="64">
        <v>0</v>
      </c>
      <c r="K25" s="64"/>
      <c r="L25" s="64"/>
      <c r="M25" s="64"/>
      <c r="N25" s="64"/>
      <c r="O25" s="64"/>
      <c r="P25" s="64"/>
      <c r="Q25" s="64"/>
      <c r="R25" s="64"/>
      <c r="S25" s="92">
        <f>IF(E25="","",SUM(E25:R25))</f>
        <v>8</v>
      </c>
      <c r="T25" s="93"/>
      <c r="U25" s="10"/>
      <c r="V25" s="10"/>
      <c r="Y25" s="79"/>
      <c r="Z25" s="79"/>
    </row>
    <row r="26" spans="1:26" ht="14.45" customHeight="1">
      <c r="A26" s="17" t="s">
        <v>10</v>
      </c>
      <c r="B26" s="89" t="str">
        <f ca="1">IF(A25="","",VLOOKUP(A25,データ!$B$2:$C$34,2,0))</f>
        <v>佐賀</v>
      </c>
      <c r="C26" s="89"/>
      <c r="D26" s="18" t="s">
        <v>75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94"/>
      <c r="T26" s="95"/>
      <c r="U26" s="10"/>
      <c r="V26" s="10"/>
      <c r="Y26" s="79"/>
      <c r="Z26" s="79"/>
    </row>
    <row r="27" spans="1:26" ht="15" customHeight="1">
      <c r="A27" s="80" t="s">
        <v>93</v>
      </c>
      <c r="B27" s="81"/>
      <c r="C27" s="81"/>
      <c r="D27" s="82"/>
      <c r="E27" s="64">
        <v>2</v>
      </c>
      <c r="F27" s="64">
        <v>0</v>
      </c>
      <c r="G27" s="64">
        <v>0</v>
      </c>
      <c r="H27" s="64">
        <v>0</v>
      </c>
      <c r="I27" s="64">
        <v>4</v>
      </c>
      <c r="J27" s="90">
        <v>3</v>
      </c>
      <c r="K27" s="64"/>
      <c r="L27" s="85"/>
      <c r="M27" s="85"/>
      <c r="N27" s="85"/>
      <c r="O27" s="85"/>
      <c r="P27" s="85"/>
      <c r="Q27" s="85"/>
      <c r="R27" s="85"/>
      <c r="S27" s="98">
        <f>IF(E27="","",SUM(E27:R27))</f>
        <v>9</v>
      </c>
      <c r="T27" s="99"/>
      <c r="U27" s="10"/>
      <c r="V27" s="22"/>
      <c r="W27" s="20"/>
      <c r="Y27" s="79"/>
      <c r="Z27" s="79"/>
    </row>
    <row r="28" spans="1:26" ht="15" customHeight="1">
      <c r="A28" s="54" t="s">
        <v>10</v>
      </c>
      <c r="B28" s="89" t="str">
        <f ca="1">IF(A27="","",VLOOKUP(A27,データ!$B$2:$C$34,2,0))</f>
        <v>佐賀</v>
      </c>
      <c r="C28" s="89"/>
      <c r="D28" s="18" t="s">
        <v>75</v>
      </c>
      <c r="E28" s="86"/>
      <c r="F28" s="86"/>
      <c r="G28" s="86"/>
      <c r="H28" s="86"/>
      <c r="I28" s="86"/>
      <c r="J28" s="91"/>
      <c r="K28" s="86"/>
      <c r="L28" s="86"/>
      <c r="M28" s="86"/>
      <c r="N28" s="86"/>
      <c r="O28" s="86"/>
      <c r="P28" s="86"/>
      <c r="Q28" s="86"/>
      <c r="R28" s="86"/>
      <c r="S28" s="100"/>
      <c r="T28" s="101"/>
      <c r="U28" s="10"/>
      <c r="V28" s="10"/>
      <c r="X28" s="20"/>
      <c r="Y28" s="79"/>
      <c r="Z28" s="79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79"/>
      <c r="Z29" s="79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79"/>
      <c r="Z30" s="79"/>
    </row>
    <row r="31" spans="1:26" ht="15" customHeight="1">
      <c r="A31" s="102" t="s">
        <v>69</v>
      </c>
      <c r="B31" s="102"/>
      <c r="C31" s="13" t="s">
        <v>0</v>
      </c>
      <c r="D31" s="28" t="s">
        <v>131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133</v>
      </c>
      <c r="P31" s="28"/>
      <c r="Q31" s="28"/>
      <c r="R31" s="28"/>
      <c r="S31" s="28"/>
      <c r="Y31" s="79"/>
      <c r="Z31" s="79"/>
    </row>
    <row r="32" spans="1:26" ht="15" customHeight="1">
      <c r="A32" s="102"/>
      <c r="B32" s="102"/>
      <c r="C32" s="14" t="s">
        <v>1</v>
      </c>
      <c r="D32" s="29" t="s">
        <v>132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135</v>
      </c>
      <c r="P32" s="29"/>
      <c r="Q32" s="29"/>
      <c r="R32" s="29"/>
      <c r="S32" s="29"/>
      <c r="Y32" s="79"/>
      <c r="Z32" s="79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9"/>
      <c r="Z33" s="79"/>
    </row>
    <row r="34" spans="1:26" ht="15" customHeight="1">
      <c r="A34" s="7"/>
      <c r="B34" s="103" t="s">
        <v>0</v>
      </c>
      <c r="C34" s="105" t="s">
        <v>2</v>
      </c>
      <c r="D34" s="105"/>
      <c r="E34" s="30" t="s">
        <v>7</v>
      </c>
      <c r="F34" s="27" t="s">
        <v>133</v>
      </c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79"/>
      <c r="Z34" s="79"/>
    </row>
    <row r="35" spans="1:26" ht="15" customHeight="1">
      <c r="A35" s="105" t="s">
        <v>9</v>
      </c>
      <c r="B35" s="104"/>
      <c r="C35" s="103" t="s">
        <v>3</v>
      </c>
      <c r="D35" s="103"/>
      <c r="E35" s="33" t="s">
        <v>7</v>
      </c>
      <c r="F35" s="28" t="s">
        <v>151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79"/>
      <c r="Z35" s="79"/>
    </row>
    <row r="36" spans="1:26" ht="15" customHeight="1">
      <c r="A36" s="105"/>
      <c r="B36" s="104" t="s">
        <v>1</v>
      </c>
      <c r="C36" s="106" t="s">
        <v>2</v>
      </c>
      <c r="D36" s="106"/>
      <c r="E36" s="34" t="s">
        <v>7</v>
      </c>
      <c r="F36" s="29"/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79"/>
      <c r="Z36" s="79"/>
    </row>
    <row r="37" spans="1:26" ht="15" customHeight="1">
      <c r="A37" s="7"/>
      <c r="B37" s="106"/>
      <c r="C37" s="105" t="s">
        <v>3</v>
      </c>
      <c r="D37" s="105"/>
      <c r="E37" s="30" t="s">
        <v>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79"/>
      <c r="Z37" s="79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9"/>
      <c r="Z38" s="79"/>
    </row>
    <row r="39" spans="1:26" ht="15" customHeight="1">
      <c r="A39" s="96" t="s">
        <v>6</v>
      </c>
      <c r="B39" s="97"/>
      <c r="C39" s="36" t="s">
        <v>130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79"/>
      <c r="Z39" s="79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9"/>
      <c r="Z40" s="79"/>
    </row>
    <row r="41" spans="1:26" ht="11.45" customHeight="1">
      <c r="A41" s="38" t="s">
        <v>94</v>
      </c>
      <c r="B41" s="7" t="s">
        <v>82</v>
      </c>
      <c r="C41" s="44" t="s">
        <v>77</v>
      </c>
      <c r="D41" s="7"/>
      <c r="E41" s="72">
        <v>0.55625000000000002</v>
      </c>
      <c r="F41" s="73"/>
      <c r="G41" s="45" t="s">
        <v>78</v>
      </c>
      <c r="H41" s="42"/>
      <c r="I41" s="74">
        <v>0.59444444444444444</v>
      </c>
      <c r="J41" s="73"/>
      <c r="K41" s="75" t="s">
        <v>71</v>
      </c>
      <c r="L41" s="76"/>
      <c r="M41" s="83"/>
      <c r="N41" s="84"/>
      <c r="O41" s="47" t="s">
        <v>70</v>
      </c>
      <c r="P41" s="42"/>
      <c r="Q41" s="63">
        <f>IF(I41="","",+I41-E41-M41)</f>
        <v>3.819444444444442E-2</v>
      </c>
      <c r="R41" s="63"/>
      <c r="S41" s="41" t="s">
        <v>72</v>
      </c>
      <c r="T41" s="43">
        <v>6</v>
      </c>
    </row>
    <row r="42" spans="1:26" ht="15.75" customHeight="1">
      <c r="A42" s="77" t="s">
        <v>12</v>
      </c>
      <c r="B42" s="87"/>
      <c r="C42" s="87"/>
      <c r="D42" s="88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77" t="s">
        <v>5</v>
      </c>
      <c r="T42" s="78"/>
      <c r="U42" s="10"/>
      <c r="V42" s="10"/>
      <c r="Y42" s="79"/>
      <c r="Z42" s="79"/>
    </row>
    <row r="43" spans="1:26" ht="15" customHeight="1">
      <c r="A43" s="80" t="s">
        <v>110</v>
      </c>
      <c r="B43" s="81"/>
      <c r="C43" s="81"/>
      <c r="D43" s="82"/>
      <c r="E43" s="64">
        <v>1</v>
      </c>
      <c r="F43" s="64">
        <v>0</v>
      </c>
      <c r="G43" s="64">
        <v>1</v>
      </c>
      <c r="H43" s="64">
        <v>0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92">
        <f>IF(E43="","",SUM(E43:R43))</f>
        <v>2</v>
      </c>
      <c r="T43" s="93"/>
      <c r="U43" s="10"/>
      <c r="V43" s="10"/>
      <c r="Y43" s="79"/>
      <c r="Z43" s="79"/>
    </row>
    <row r="44" spans="1:26" ht="14.45" customHeight="1">
      <c r="A44" s="17" t="s">
        <v>10</v>
      </c>
      <c r="B44" s="89" t="str">
        <f ca="1">IF(A43="","",VLOOKUP(A43,データ!$B$2:$C$34,2,0))</f>
        <v>佐賀</v>
      </c>
      <c r="C44" s="89"/>
      <c r="D44" s="18" t="s">
        <v>75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94"/>
      <c r="T44" s="95"/>
      <c r="U44" s="10"/>
      <c r="V44" s="10"/>
      <c r="Y44" s="79"/>
      <c r="Z44" s="79"/>
    </row>
    <row r="45" spans="1:26" ht="15" customHeight="1">
      <c r="A45" s="80" t="s">
        <v>137</v>
      </c>
      <c r="B45" s="115"/>
      <c r="C45" s="115"/>
      <c r="D45" s="116"/>
      <c r="E45" s="64">
        <v>13</v>
      </c>
      <c r="F45" s="64">
        <v>0</v>
      </c>
      <c r="G45" s="64">
        <v>0</v>
      </c>
      <c r="H45" s="64" t="s">
        <v>145</v>
      </c>
      <c r="I45" s="64"/>
      <c r="J45" s="107"/>
      <c r="K45" s="85"/>
      <c r="L45" s="85"/>
      <c r="M45" s="85"/>
      <c r="N45" s="85"/>
      <c r="O45" s="85"/>
      <c r="P45" s="85"/>
      <c r="Q45" s="85"/>
      <c r="R45" s="85"/>
      <c r="S45" s="98">
        <f>IF(E45="","",SUM(E45:R45))</f>
        <v>13</v>
      </c>
      <c r="T45" s="99"/>
      <c r="U45" s="10"/>
      <c r="V45" s="22"/>
      <c r="W45" s="20"/>
      <c r="Y45" s="79"/>
      <c r="Z45" s="79"/>
    </row>
    <row r="46" spans="1:26" ht="15" customHeight="1">
      <c r="A46" s="54" t="s">
        <v>10</v>
      </c>
      <c r="B46" s="89" t="str">
        <f ca="1">IF(A45="","",VLOOKUP(A45,データ!$B$2:$C$34,2,0))</f>
        <v>佐賀</v>
      </c>
      <c r="C46" s="89"/>
      <c r="D46" s="18" t="s">
        <v>75</v>
      </c>
      <c r="E46" s="86"/>
      <c r="F46" s="86"/>
      <c r="G46" s="86"/>
      <c r="H46" s="86"/>
      <c r="I46" s="86"/>
      <c r="J46" s="91"/>
      <c r="K46" s="86"/>
      <c r="L46" s="86"/>
      <c r="M46" s="86"/>
      <c r="N46" s="86"/>
      <c r="O46" s="86"/>
      <c r="P46" s="86"/>
      <c r="Q46" s="86"/>
      <c r="R46" s="86"/>
      <c r="S46" s="100"/>
      <c r="T46" s="101"/>
      <c r="U46" s="10"/>
      <c r="V46" s="10"/>
      <c r="X46" s="20"/>
      <c r="Y46" s="79"/>
      <c r="Z46" s="79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79"/>
      <c r="Z47" s="79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79"/>
      <c r="Z48" s="79"/>
    </row>
    <row r="49" spans="1:26" ht="15" customHeight="1">
      <c r="A49" s="102" t="s">
        <v>69</v>
      </c>
      <c r="B49" s="102"/>
      <c r="C49" s="13" t="s">
        <v>0</v>
      </c>
      <c r="D49" s="28" t="s">
        <v>146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112</v>
      </c>
      <c r="P49" s="28"/>
      <c r="Q49" s="28"/>
      <c r="R49" s="28"/>
      <c r="S49" s="28"/>
      <c r="Y49" s="79"/>
      <c r="Z49" s="79"/>
    </row>
    <row r="50" spans="1:26" ht="15" customHeight="1">
      <c r="A50" s="102"/>
      <c r="B50" s="102"/>
      <c r="C50" s="14" t="s">
        <v>1</v>
      </c>
      <c r="D50" s="29" t="s">
        <v>147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134</v>
      </c>
      <c r="P50" s="29"/>
      <c r="Q50" s="29"/>
      <c r="R50" s="29"/>
      <c r="S50" s="29"/>
      <c r="Y50" s="79"/>
      <c r="Z50" s="79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79"/>
      <c r="Z51" s="79"/>
    </row>
    <row r="52" spans="1:26" ht="15" customHeight="1">
      <c r="A52" s="7"/>
      <c r="B52" s="103" t="s">
        <v>0</v>
      </c>
      <c r="C52" s="105" t="s">
        <v>2</v>
      </c>
      <c r="D52" s="105"/>
      <c r="E52" s="30" t="s">
        <v>7</v>
      </c>
      <c r="F52" s="27"/>
      <c r="G52" s="27"/>
      <c r="H52" s="27"/>
      <c r="I52" s="27"/>
      <c r="J52" s="27"/>
      <c r="K52" s="27"/>
      <c r="M52" s="27"/>
      <c r="N52" s="31" t="s">
        <v>8</v>
      </c>
      <c r="O52" s="30" t="s">
        <v>7</v>
      </c>
      <c r="P52" s="32"/>
      <c r="Q52" s="32"/>
      <c r="R52" s="27"/>
      <c r="S52" s="27"/>
      <c r="Y52" s="79"/>
      <c r="Z52" s="79"/>
    </row>
    <row r="53" spans="1:26" ht="15" customHeight="1">
      <c r="A53" s="105" t="s">
        <v>9</v>
      </c>
      <c r="B53" s="104"/>
      <c r="C53" s="103" t="s">
        <v>3</v>
      </c>
      <c r="D53" s="103"/>
      <c r="E53" s="33" t="s">
        <v>7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79"/>
      <c r="Z53" s="79"/>
    </row>
    <row r="54" spans="1:26" ht="15" customHeight="1">
      <c r="A54" s="105"/>
      <c r="B54" s="104" t="s">
        <v>1</v>
      </c>
      <c r="C54" s="106" t="s">
        <v>2</v>
      </c>
      <c r="D54" s="106"/>
      <c r="E54" s="34" t="s">
        <v>7</v>
      </c>
      <c r="F54" s="29" t="s">
        <v>148</v>
      </c>
      <c r="G54" s="29"/>
      <c r="H54" s="29"/>
      <c r="I54" s="29"/>
      <c r="J54" s="29"/>
      <c r="K54" s="29"/>
      <c r="L54" s="29"/>
      <c r="M54" s="56" t="s">
        <v>8</v>
      </c>
      <c r="O54" s="34" t="s">
        <v>7</v>
      </c>
      <c r="P54" s="34"/>
      <c r="Q54" s="34"/>
      <c r="R54" s="29"/>
      <c r="S54" s="29"/>
      <c r="Y54" s="79"/>
      <c r="Z54" s="79"/>
    </row>
    <row r="55" spans="1:26" ht="15" customHeight="1">
      <c r="A55" s="7"/>
      <c r="B55" s="106"/>
      <c r="C55" s="105" t="s">
        <v>3</v>
      </c>
      <c r="D55" s="105"/>
      <c r="E55" s="30" t="s">
        <v>7</v>
      </c>
      <c r="F55" s="27" t="s">
        <v>149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79"/>
      <c r="Z55" s="79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79"/>
      <c r="Z56" s="79"/>
    </row>
    <row r="57" spans="1:26" ht="15" customHeight="1">
      <c r="A57" s="96" t="s">
        <v>6</v>
      </c>
      <c r="B57" s="97"/>
      <c r="C57" s="36" t="s">
        <v>150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79"/>
      <c r="Z57" s="79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6"/>
      <c r="N58" s="46"/>
      <c r="O58" s="46"/>
      <c r="P58" s="46"/>
      <c r="Q58" s="7"/>
      <c r="R58" s="7"/>
      <c r="S58" s="7"/>
      <c r="Y58" s="79"/>
      <c r="Z58" s="79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91</v>
      </c>
      <c r="U59" s="21"/>
    </row>
    <row r="60" spans="1:26" ht="24.95" customHeight="1">
      <c r="A60" s="108" t="s">
        <v>65</v>
      </c>
      <c r="B60" s="109"/>
      <c r="C60" s="24"/>
      <c r="D60" s="24"/>
      <c r="E60" s="25" t="s">
        <v>66</v>
      </c>
      <c r="F60" s="110" t="s">
        <v>64</v>
      </c>
      <c r="G60" s="110"/>
      <c r="H60" s="110"/>
      <c r="I60" s="111" t="s">
        <v>67</v>
      </c>
      <c r="J60" s="111"/>
      <c r="K60" s="111"/>
      <c r="L60" s="111"/>
      <c r="M60" s="111"/>
      <c r="N60" s="111"/>
      <c r="O60" s="24"/>
      <c r="P60" s="24"/>
      <c r="Q60" s="26"/>
      <c r="R60" s="24"/>
      <c r="S60" s="24"/>
      <c r="T60" s="51"/>
    </row>
  </sheetData>
  <sheetProtection formatCells="0"/>
  <mergeCells count="162">
    <mergeCell ref="A57:B57"/>
    <mergeCell ref="Y58:Z58"/>
    <mergeCell ref="A60:B60"/>
    <mergeCell ref="F60:H60"/>
    <mergeCell ref="I60:N60"/>
    <mergeCell ref="Y42:Z57"/>
    <mergeCell ref="B52:B53"/>
    <mergeCell ref="C52:D52"/>
    <mergeCell ref="A53:A54"/>
    <mergeCell ref="C53:D53"/>
    <mergeCell ref="B54:B55"/>
    <mergeCell ref="C54:D54"/>
    <mergeCell ref="C55:D55"/>
    <mergeCell ref="Q45:Q46"/>
    <mergeCell ref="R45:R46"/>
    <mergeCell ref="S45:T46"/>
    <mergeCell ref="B46:C46"/>
    <mergeCell ref="M45:M46"/>
    <mergeCell ref="O45:O46"/>
    <mergeCell ref="P45:P46"/>
    <mergeCell ref="N45:N46"/>
    <mergeCell ref="A49:B50"/>
    <mergeCell ref="J45:J46"/>
    <mergeCell ref="K45:K46"/>
    <mergeCell ref="L45:L46"/>
    <mergeCell ref="A45:D45"/>
    <mergeCell ref="E45:E46"/>
    <mergeCell ref="F45:F46"/>
    <mergeCell ref="G45:G46"/>
    <mergeCell ref="H45:H46"/>
    <mergeCell ref="I45:I46"/>
    <mergeCell ref="R43:R44"/>
    <mergeCell ref="S43:T44"/>
    <mergeCell ref="B44:C44"/>
    <mergeCell ref="K43:K44"/>
    <mergeCell ref="L43:L44"/>
    <mergeCell ref="M43:M44"/>
    <mergeCell ref="N43:N44"/>
    <mergeCell ref="I43:I44"/>
    <mergeCell ref="J43:J44"/>
    <mergeCell ref="O43:O44"/>
    <mergeCell ref="P43:P44"/>
    <mergeCell ref="A42:D42"/>
    <mergeCell ref="S42:T42"/>
    <mergeCell ref="A43:D43"/>
    <mergeCell ref="E43:E44"/>
    <mergeCell ref="F43:F44"/>
    <mergeCell ref="G43:G44"/>
    <mergeCell ref="H43:H44"/>
    <mergeCell ref="Q43:Q44"/>
    <mergeCell ref="Q41:R41"/>
    <mergeCell ref="B34:B35"/>
    <mergeCell ref="C34:D34"/>
    <mergeCell ref="A39:B39"/>
    <mergeCell ref="E41:F41"/>
    <mergeCell ref="I41:J41"/>
    <mergeCell ref="K41:L41"/>
    <mergeCell ref="A35:A36"/>
    <mergeCell ref="C35:D35"/>
    <mergeCell ref="B36:B37"/>
    <mergeCell ref="C36:D36"/>
    <mergeCell ref="C37:D37"/>
    <mergeCell ref="M41:N41"/>
    <mergeCell ref="Q27:Q28"/>
    <mergeCell ref="R27:R28"/>
    <mergeCell ref="S27:T28"/>
    <mergeCell ref="B28:C28"/>
    <mergeCell ref="M27:M28"/>
    <mergeCell ref="O27:O28"/>
    <mergeCell ref="P27:P28"/>
    <mergeCell ref="N27:N28"/>
    <mergeCell ref="A31:B32"/>
    <mergeCell ref="J27:J28"/>
    <mergeCell ref="K27:K28"/>
    <mergeCell ref="L27:L28"/>
    <mergeCell ref="A27:D27"/>
    <mergeCell ref="E27:E28"/>
    <mergeCell ref="F27:F28"/>
    <mergeCell ref="G27:G28"/>
    <mergeCell ref="H27:H28"/>
    <mergeCell ref="I27:I28"/>
    <mergeCell ref="Q25:Q26"/>
    <mergeCell ref="R25:R26"/>
    <mergeCell ref="S25:T26"/>
    <mergeCell ref="B26:C26"/>
    <mergeCell ref="K25:K26"/>
    <mergeCell ref="L25:L26"/>
    <mergeCell ref="M25:M26"/>
    <mergeCell ref="N25:N26"/>
    <mergeCell ref="I25:I26"/>
    <mergeCell ref="J25:J26"/>
    <mergeCell ref="Y24:Z40"/>
    <mergeCell ref="A25:D25"/>
    <mergeCell ref="E25:E26"/>
    <mergeCell ref="F25:F26"/>
    <mergeCell ref="G25:G26"/>
    <mergeCell ref="H25:H26"/>
    <mergeCell ref="O25:O26"/>
    <mergeCell ref="P25:P26"/>
    <mergeCell ref="A24:D24"/>
    <mergeCell ref="S24:T24"/>
    <mergeCell ref="Q23:R23"/>
    <mergeCell ref="B16:B17"/>
    <mergeCell ref="C16:D16"/>
    <mergeCell ref="A21:B21"/>
    <mergeCell ref="E23:F23"/>
    <mergeCell ref="I23:J23"/>
    <mergeCell ref="K23:L23"/>
    <mergeCell ref="A17:A18"/>
    <mergeCell ref="C17:D17"/>
    <mergeCell ref="B18:B19"/>
    <mergeCell ref="C18:D18"/>
    <mergeCell ref="C19:D19"/>
    <mergeCell ref="M23:N23"/>
    <mergeCell ref="Q9:Q10"/>
    <mergeCell ref="R9:R10"/>
    <mergeCell ref="S9:T10"/>
    <mergeCell ref="B10:C10"/>
    <mergeCell ref="M9:M10"/>
    <mergeCell ref="O9:O10"/>
    <mergeCell ref="P9:P10"/>
    <mergeCell ref="N9:N10"/>
    <mergeCell ref="A13:B14"/>
    <mergeCell ref="J9:J10"/>
    <mergeCell ref="K9:K10"/>
    <mergeCell ref="L9:L10"/>
    <mergeCell ref="A9:D9"/>
    <mergeCell ref="E9:E10"/>
    <mergeCell ref="F9:F10"/>
    <mergeCell ref="G9:G10"/>
    <mergeCell ref="H9:H10"/>
    <mergeCell ref="I9:I10"/>
    <mergeCell ref="Q7:Q8"/>
    <mergeCell ref="R7:R8"/>
    <mergeCell ref="S7:T8"/>
    <mergeCell ref="B8:C8"/>
    <mergeCell ref="K7:K8"/>
    <mergeCell ref="L7:L8"/>
    <mergeCell ref="M7:M8"/>
    <mergeCell ref="N7:N8"/>
    <mergeCell ref="I7:I8"/>
    <mergeCell ref="J7:J8"/>
    <mergeCell ref="Y6:Z22"/>
    <mergeCell ref="A7:D7"/>
    <mergeCell ref="E7:E8"/>
    <mergeCell ref="F7:F8"/>
    <mergeCell ref="G7:G8"/>
    <mergeCell ref="H7:H8"/>
    <mergeCell ref="O7:O8"/>
    <mergeCell ref="P7:P8"/>
    <mergeCell ref="A6:D6"/>
    <mergeCell ref="S6:T6"/>
    <mergeCell ref="Q5:R5"/>
    <mergeCell ref="E5:F5"/>
    <mergeCell ref="I5:J5"/>
    <mergeCell ref="K5:L5"/>
    <mergeCell ref="M5:N5"/>
    <mergeCell ref="B1:Q1"/>
    <mergeCell ref="B2:F2"/>
    <mergeCell ref="I2:J2"/>
    <mergeCell ref="I3:J3"/>
    <mergeCell ref="K3:P3"/>
  </mergeCells>
  <phoneticPr fontId="1"/>
  <dataValidations count="5">
    <dataValidation type="list" imeMode="on" allowBlank="1" showInputMessage="1" showErrorMessage="1" sqref="B2">
      <formula1>試合日</formula1>
    </dataValidation>
    <dataValidation type="list" allowBlank="1" showInputMessage="1" showErrorMessage="1" sqref="A7:D7 A9:D9 A43:D43 A27:D27 A25:D25 A45:D45">
      <formula1>TEAM</formula1>
    </dataValidation>
    <dataValidation imeMode="off" allowBlank="1" showInputMessage="1" showErrorMessage="1" sqref="E45:S45 E9:S9 E43:S43 E7:S7 E27:S27 E25:S25"/>
    <dataValidation imeMode="on" allowBlank="1" showInputMessage="1" showErrorMessage="1" sqref="P60:S60 I60 S59 E60:F60 A60 C60 E13:Q15 D16:K19 R13:S19 C31:C33 S3:S4 S1 B1 R1:R4 K4:P4 D49:D50 L17:Q19 D13:D14 D56:S57 C49:C51 M16:O16 E49:Q51 D20:S21 C13:C15 D52:K55 R49:S55 C3:F4 J3:J4 Q2:Q4 N52:O52 A1:A2 G2:I4 O54:P54 E31:Q33 D34:K37 R31:S37 L35:Q37 D31:D32 M34:O34 D38:S39 Q53:Q55 L53:P53 L55:P55 L54:M54 K2:P2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86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2"/>
  <sheetViews>
    <sheetView showGridLines="0" tabSelected="1" showOutlineSymbols="0" topLeftCell="B1" zoomScaleNormal="87" zoomScaleSheetLayoutView="100" workbookViewId="0">
      <selection activeCell="Q45" sqref="Q45:Q46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0.6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17" t="str">
        <f ca="1">データ!F14</f>
        <v>第６５回西日本男子ソフトボール選手権大会佐賀県予選会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7"/>
      <c r="S1" s="19"/>
    </row>
    <row r="2" spans="1:26" ht="16.5" customHeight="1">
      <c r="A2" s="41" t="s">
        <v>15</v>
      </c>
      <c r="B2" s="67">
        <v>42960</v>
      </c>
      <c r="C2" s="68"/>
      <c r="D2" s="68"/>
      <c r="E2" s="68"/>
      <c r="F2" s="68"/>
      <c r="G2" s="7"/>
      <c r="H2" s="7"/>
      <c r="I2" s="69" t="s">
        <v>14</v>
      </c>
      <c r="J2" s="69"/>
      <c r="K2" s="55" t="str">
        <f ca="1">データ!F16</f>
        <v>佐賀県武雄市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9" t="s">
        <v>13</v>
      </c>
      <c r="J3" s="69"/>
      <c r="K3" s="120" t="s">
        <v>96</v>
      </c>
      <c r="L3" s="121"/>
      <c r="M3" s="121"/>
      <c r="N3" s="121"/>
      <c r="O3" s="121"/>
      <c r="P3" s="121"/>
      <c r="Q3" s="7"/>
      <c r="R3" s="7"/>
      <c r="S3" s="7"/>
    </row>
    <row r="4" spans="1:26" ht="7.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6"/>
      <c r="N4" s="16"/>
      <c r="O4" s="16"/>
      <c r="P4" s="16"/>
      <c r="Q4" s="7"/>
      <c r="R4" s="7"/>
      <c r="S4" s="7"/>
      <c r="Y4" s="79"/>
      <c r="Z4" s="79"/>
    </row>
    <row r="5" spans="1:26" ht="11.45" customHeight="1">
      <c r="A5" s="38" t="s">
        <v>89</v>
      </c>
      <c r="B5" s="7" t="s">
        <v>82</v>
      </c>
      <c r="C5" s="44" t="s">
        <v>77</v>
      </c>
      <c r="D5" s="7"/>
      <c r="E5" s="72">
        <v>0.3743055555555555</v>
      </c>
      <c r="F5" s="73"/>
      <c r="G5" s="45" t="s">
        <v>78</v>
      </c>
      <c r="H5" s="42"/>
      <c r="I5" s="74">
        <v>0.4381944444444445</v>
      </c>
      <c r="J5" s="73"/>
      <c r="K5" s="75" t="s">
        <v>71</v>
      </c>
      <c r="L5" s="76"/>
      <c r="M5" s="118"/>
      <c r="N5" s="119"/>
      <c r="O5" s="47" t="s">
        <v>70</v>
      </c>
      <c r="P5" s="42"/>
      <c r="Q5" s="63">
        <f>IF(I5="","",+I5-E5-M5)</f>
        <v>6.3888888888888995E-2</v>
      </c>
      <c r="R5" s="63"/>
      <c r="S5" s="41" t="s">
        <v>72</v>
      </c>
      <c r="T5" s="43">
        <v>7</v>
      </c>
    </row>
    <row r="6" spans="1:26" ht="15.75" customHeight="1">
      <c r="A6" s="77" t="s">
        <v>12</v>
      </c>
      <c r="B6" s="87"/>
      <c r="C6" s="87"/>
      <c r="D6" s="8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7" t="s">
        <v>5</v>
      </c>
      <c r="T6" s="78"/>
      <c r="U6" s="10"/>
      <c r="V6" s="10"/>
      <c r="Y6" s="79"/>
      <c r="Z6" s="79"/>
    </row>
    <row r="7" spans="1:26" ht="15" customHeight="1">
      <c r="A7" s="80" t="s">
        <v>85</v>
      </c>
      <c r="B7" s="81"/>
      <c r="C7" s="81"/>
      <c r="D7" s="82"/>
      <c r="E7" s="64">
        <v>1</v>
      </c>
      <c r="F7" s="64">
        <v>0</v>
      </c>
      <c r="G7" s="64">
        <v>2</v>
      </c>
      <c r="H7" s="64">
        <v>0</v>
      </c>
      <c r="I7" s="64">
        <v>3</v>
      </c>
      <c r="J7" s="64">
        <v>0</v>
      </c>
      <c r="K7" s="64">
        <v>0</v>
      </c>
      <c r="L7" s="64"/>
      <c r="M7" s="64"/>
      <c r="N7" s="64"/>
      <c r="O7" s="64"/>
      <c r="P7" s="64"/>
      <c r="Q7" s="64"/>
      <c r="R7" s="64"/>
      <c r="S7" s="92">
        <f>IF(E7="","",SUM(E7:R7))</f>
        <v>6</v>
      </c>
      <c r="T7" s="93"/>
      <c r="U7" s="10"/>
      <c r="V7" s="10"/>
      <c r="Y7" s="79"/>
      <c r="Z7" s="79"/>
    </row>
    <row r="8" spans="1:26" ht="14.45" customHeight="1">
      <c r="A8" s="17" t="s">
        <v>10</v>
      </c>
      <c r="B8" s="89" t="str">
        <f ca="1">IF(A7="","",VLOOKUP(A7,データ!$B$2:$C$34,2,0))</f>
        <v>佐賀</v>
      </c>
      <c r="C8" s="89"/>
      <c r="D8" s="18" t="s">
        <v>75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94"/>
      <c r="T8" s="95"/>
      <c r="U8" s="10"/>
      <c r="V8" s="10"/>
      <c r="Y8" s="79"/>
      <c r="Z8" s="79"/>
    </row>
    <row r="9" spans="1:26" ht="15" customHeight="1">
      <c r="A9" s="80" t="s">
        <v>86</v>
      </c>
      <c r="B9" s="81"/>
      <c r="C9" s="81"/>
      <c r="D9" s="82"/>
      <c r="E9" s="64">
        <v>0</v>
      </c>
      <c r="F9" s="64">
        <v>0</v>
      </c>
      <c r="G9" s="64">
        <v>3</v>
      </c>
      <c r="H9" s="64">
        <v>2</v>
      </c>
      <c r="I9" s="64">
        <v>0</v>
      </c>
      <c r="J9" s="85">
        <v>2</v>
      </c>
      <c r="K9" s="85" t="s">
        <v>152</v>
      </c>
      <c r="L9" s="85"/>
      <c r="M9" s="85"/>
      <c r="N9" s="85"/>
      <c r="O9" s="85"/>
      <c r="P9" s="85"/>
      <c r="Q9" s="85" t="s">
        <v>101</v>
      </c>
      <c r="R9" s="85"/>
      <c r="S9" s="98">
        <f>IF(E9="","",SUM(E9:R9))</f>
        <v>7</v>
      </c>
      <c r="T9" s="99"/>
      <c r="U9" s="10"/>
      <c r="V9" s="22"/>
      <c r="W9" s="20"/>
      <c r="Y9" s="79"/>
      <c r="Z9" s="79"/>
    </row>
    <row r="10" spans="1:26" ht="15" customHeight="1">
      <c r="A10" s="54" t="s">
        <v>10</v>
      </c>
      <c r="B10" s="89" t="str">
        <f ca="1">IF(A9="","",VLOOKUP(A9,データ!$B$2:$C$34,2,0))</f>
        <v>佐賀</v>
      </c>
      <c r="C10" s="89"/>
      <c r="D10" s="18" t="s">
        <v>75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100"/>
      <c r="T10" s="101"/>
      <c r="U10" s="10"/>
      <c r="V10" s="10"/>
      <c r="X10" s="20"/>
      <c r="Y10" s="79"/>
      <c r="Z10" s="79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9"/>
      <c r="Z11" s="79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79"/>
      <c r="Z12" s="79"/>
    </row>
    <row r="13" spans="1:26" ht="15" customHeight="1">
      <c r="A13" s="102" t="s">
        <v>69</v>
      </c>
      <c r="B13" s="102"/>
      <c r="C13" s="13" t="s">
        <v>0</v>
      </c>
      <c r="D13" s="28" t="s">
        <v>153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115</v>
      </c>
      <c r="P13" s="28"/>
      <c r="Q13" s="28"/>
      <c r="R13" s="28"/>
      <c r="S13" s="28"/>
      <c r="Y13" s="79"/>
      <c r="Z13" s="79"/>
    </row>
    <row r="14" spans="1:26" ht="15" customHeight="1">
      <c r="A14" s="102"/>
      <c r="B14" s="102"/>
      <c r="C14" s="14" t="s">
        <v>1</v>
      </c>
      <c r="D14" s="29" t="s">
        <v>138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119</v>
      </c>
      <c r="P14" s="29"/>
      <c r="Q14" s="29"/>
      <c r="R14" s="29"/>
      <c r="S14" s="29"/>
      <c r="Y14" s="79"/>
      <c r="Z14" s="79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9"/>
      <c r="Z15" s="79"/>
    </row>
    <row r="16" spans="1:26" ht="15" customHeight="1">
      <c r="A16" s="7"/>
      <c r="B16" s="103" t="s">
        <v>0</v>
      </c>
      <c r="C16" s="105" t="s">
        <v>2</v>
      </c>
      <c r="D16" s="105"/>
      <c r="E16" s="30" t="s">
        <v>7</v>
      </c>
      <c r="F16" s="27" t="s">
        <v>154</v>
      </c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79"/>
      <c r="Z16" s="79"/>
    </row>
    <row r="17" spans="1:26" ht="15" customHeight="1">
      <c r="A17" s="105" t="s">
        <v>9</v>
      </c>
      <c r="B17" s="104"/>
      <c r="C17" s="103" t="s">
        <v>3</v>
      </c>
      <c r="D17" s="103"/>
      <c r="E17" s="33" t="s">
        <v>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79"/>
      <c r="Z17" s="79"/>
    </row>
    <row r="18" spans="1:26" ht="15" customHeight="1">
      <c r="A18" s="105"/>
      <c r="B18" s="104" t="s">
        <v>1</v>
      </c>
      <c r="C18" s="106" t="s">
        <v>2</v>
      </c>
      <c r="D18" s="106"/>
      <c r="E18" s="34" t="s">
        <v>7</v>
      </c>
      <c r="F18" s="29"/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/>
      <c r="P18" s="35"/>
      <c r="Q18" s="34"/>
      <c r="R18" s="29"/>
      <c r="S18" s="29"/>
      <c r="Y18" s="79"/>
      <c r="Z18" s="79"/>
    </row>
    <row r="19" spans="1:26" ht="15" customHeight="1">
      <c r="A19" s="7"/>
      <c r="B19" s="106"/>
      <c r="C19" s="105" t="s">
        <v>3</v>
      </c>
      <c r="D19" s="105"/>
      <c r="E19" s="30" t="s">
        <v>7</v>
      </c>
      <c r="F19" s="27" t="s">
        <v>142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79"/>
      <c r="Z19" s="79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9"/>
      <c r="Z20" s="79"/>
    </row>
    <row r="21" spans="1:26" ht="15" customHeight="1">
      <c r="A21" s="96" t="s">
        <v>6</v>
      </c>
      <c r="B21" s="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79"/>
      <c r="Z21" s="79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46"/>
      <c r="N22" s="46"/>
      <c r="O22" s="46"/>
      <c r="P22" s="46"/>
      <c r="Q22" s="7"/>
      <c r="R22" s="7"/>
      <c r="S22" s="7"/>
      <c r="Y22" s="79"/>
      <c r="Z22" s="79"/>
    </row>
    <row r="23" spans="1:26" ht="7.5" customHeight="1">
      <c r="A23" s="7"/>
      <c r="B23" s="7"/>
      <c r="C23" s="7"/>
      <c r="D23" s="7"/>
      <c r="E23" s="7"/>
      <c r="F23" s="7"/>
      <c r="G23" s="7"/>
      <c r="H23" s="7"/>
      <c r="I23" s="41"/>
      <c r="J23" s="41"/>
      <c r="K23" s="58"/>
      <c r="L23" s="59"/>
      <c r="M23" s="59"/>
      <c r="N23" s="59"/>
      <c r="O23" s="59"/>
      <c r="P23" s="59"/>
      <c r="Q23" s="7"/>
      <c r="R23" s="7"/>
      <c r="S23" s="7"/>
      <c r="Y23" s="57"/>
      <c r="Z23" s="57"/>
    </row>
    <row r="24" spans="1:26" ht="11.45" customHeight="1">
      <c r="A24" s="38" t="s">
        <v>89</v>
      </c>
      <c r="B24" s="7"/>
      <c r="C24" s="44" t="s">
        <v>77</v>
      </c>
      <c r="D24" s="7"/>
      <c r="E24" s="72">
        <v>0.4548611111111111</v>
      </c>
      <c r="F24" s="73"/>
      <c r="G24" s="45" t="s">
        <v>78</v>
      </c>
      <c r="H24" s="42"/>
      <c r="I24" s="74">
        <v>0.52847222222222223</v>
      </c>
      <c r="J24" s="73"/>
      <c r="K24" s="75" t="s">
        <v>71</v>
      </c>
      <c r="L24" s="76"/>
      <c r="M24" s="118"/>
      <c r="N24" s="119"/>
      <c r="O24" s="47" t="s">
        <v>70</v>
      </c>
      <c r="P24" s="42"/>
      <c r="Q24" s="63">
        <f>IF(I24="","",+I24-E24-M24)</f>
        <v>7.3611111111111127E-2</v>
      </c>
      <c r="R24" s="63"/>
      <c r="S24" s="41" t="s">
        <v>72</v>
      </c>
      <c r="T24" s="43">
        <v>8</v>
      </c>
    </row>
    <row r="25" spans="1:26" ht="15.75" customHeight="1">
      <c r="A25" s="77" t="s">
        <v>12</v>
      </c>
      <c r="B25" s="87"/>
      <c r="C25" s="87"/>
      <c r="D25" s="88"/>
      <c r="E25" s="9">
        <v>1</v>
      </c>
      <c r="F25" s="9">
        <v>2</v>
      </c>
      <c r="G25" s="9">
        <v>3</v>
      </c>
      <c r="H25" s="9">
        <v>4</v>
      </c>
      <c r="I25" s="9">
        <v>5</v>
      </c>
      <c r="J25" s="9">
        <v>6</v>
      </c>
      <c r="K25" s="9">
        <v>7</v>
      </c>
      <c r="L25" s="9">
        <v>8</v>
      </c>
      <c r="M25" s="9">
        <v>9</v>
      </c>
      <c r="N25" s="9">
        <v>10</v>
      </c>
      <c r="O25" s="9">
        <v>11</v>
      </c>
      <c r="P25" s="9">
        <v>12</v>
      </c>
      <c r="Q25" s="9">
        <v>13</v>
      </c>
      <c r="R25" s="9">
        <v>14</v>
      </c>
      <c r="S25" s="77" t="s">
        <v>5</v>
      </c>
      <c r="T25" s="78"/>
      <c r="U25" s="10"/>
      <c r="V25" s="10"/>
      <c r="Y25" s="79"/>
      <c r="Z25" s="79"/>
    </row>
    <row r="26" spans="1:26" ht="15" customHeight="1">
      <c r="A26" s="80" t="s">
        <v>93</v>
      </c>
      <c r="B26" s="81"/>
      <c r="C26" s="81"/>
      <c r="D26" s="82"/>
      <c r="E26" s="64">
        <v>2</v>
      </c>
      <c r="F26" s="64">
        <v>0</v>
      </c>
      <c r="G26" s="64">
        <v>0</v>
      </c>
      <c r="H26" s="64">
        <v>2</v>
      </c>
      <c r="I26" s="64">
        <v>0</v>
      </c>
      <c r="J26" s="64">
        <v>0</v>
      </c>
      <c r="K26" s="64">
        <v>0</v>
      </c>
      <c r="L26" s="64">
        <v>0</v>
      </c>
      <c r="M26" s="64"/>
      <c r="N26" s="64"/>
      <c r="O26" s="64"/>
      <c r="P26" s="64"/>
      <c r="Q26" s="64"/>
      <c r="R26" s="64"/>
      <c r="S26" s="92">
        <f>IF(E26="","",SUM(E26:R26))</f>
        <v>4</v>
      </c>
      <c r="T26" s="93"/>
      <c r="U26" s="10"/>
      <c r="V26" s="10"/>
      <c r="Y26" s="79"/>
      <c r="Z26" s="79"/>
    </row>
    <row r="27" spans="1:26" ht="14.45" customHeight="1">
      <c r="A27" s="17" t="s">
        <v>10</v>
      </c>
      <c r="B27" s="89" t="str">
        <f ca="1">IF(A26="","",VLOOKUP(A26,データ!$B$2:$C$34,2,0))</f>
        <v>佐賀</v>
      </c>
      <c r="C27" s="89"/>
      <c r="D27" s="18" t="s">
        <v>75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94"/>
      <c r="T27" s="95"/>
      <c r="U27" s="10"/>
      <c r="V27" s="10"/>
      <c r="Y27" s="79"/>
      <c r="Z27" s="79"/>
    </row>
    <row r="28" spans="1:26" ht="15" customHeight="1">
      <c r="A28" s="80" t="s">
        <v>155</v>
      </c>
      <c r="B28" s="81"/>
      <c r="C28" s="81"/>
      <c r="D28" s="82"/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1</v>
      </c>
      <c r="K28" s="64">
        <v>3</v>
      </c>
      <c r="L28" s="107">
        <v>1</v>
      </c>
      <c r="M28" s="85"/>
      <c r="N28" s="85"/>
      <c r="O28" s="85"/>
      <c r="P28" s="85"/>
      <c r="Q28" s="85"/>
      <c r="R28" s="85"/>
      <c r="S28" s="98">
        <f>IF(E28="","",SUM(E28:R28))</f>
        <v>5</v>
      </c>
      <c r="T28" s="99"/>
      <c r="U28" s="10"/>
      <c r="V28" s="22"/>
      <c r="W28" s="20"/>
      <c r="Y28" s="79"/>
      <c r="Z28" s="79"/>
    </row>
    <row r="29" spans="1:26" ht="15" customHeight="1">
      <c r="A29" s="54" t="s">
        <v>10</v>
      </c>
      <c r="B29" s="89" t="str">
        <f ca="1">IF(A28="","",VLOOKUP(A28,データ!$B$2:$C$34,2,0))</f>
        <v>佐賀</v>
      </c>
      <c r="C29" s="89"/>
      <c r="D29" s="18" t="s">
        <v>75</v>
      </c>
      <c r="E29" s="86"/>
      <c r="F29" s="86"/>
      <c r="G29" s="86"/>
      <c r="H29" s="86"/>
      <c r="I29" s="86"/>
      <c r="J29" s="86"/>
      <c r="K29" s="86"/>
      <c r="L29" s="91"/>
      <c r="M29" s="86"/>
      <c r="N29" s="86"/>
      <c r="O29" s="86"/>
      <c r="P29" s="86"/>
      <c r="Q29" s="86"/>
      <c r="R29" s="86"/>
      <c r="S29" s="100"/>
      <c r="T29" s="101"/>
      <c r="U29" s="10"/>
      <c r="V29" s="10"/>
      <c r="X29" s="20"/>
      <c r="Y29" s="79"/>
      <c r="Z29" s="79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79"/>
      <c r="Z30" s="79"/>
    </row>
    <row r="31" spans="1:26" ht="6.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Y31" s="79"/>
      <c r="Z31" s="79"/>
    </row>
    <row r="32" spans="1:26" ht="15" customHeight="1">
      <c r="A32" s="102" t="s">
        <v>69</v>
      </c>
      <c r="B32" s="102"/>
      <c r="C32" s="13" t="s">
        <v>0</v>
      </c>
      <c r="D32" s="28" t="s">
        <v>156</v>
      </c>
      <c r="E32" s="28"/>
      <c r="F32" s="28"/>
      <c r="G32" s="28"/>
      <c r="H32" s="28"/>
      <c r="I32" s="28"/>
      <c r="J32" s="28"/>
      <c r="K32" s="28"/>
      <c r="L32" s="28"/>
      <c r="M32" s="28"/>
      <c r="N32" s="28" t="s">
        <v>4</v>
      </c>
      <c r="O32" s="28" t="s">
        <v>135</v>
      </c>
      <c r="P32" s="28"/>
      <c r="Q32" s="28"/>
      <c r="R32" s="28"/>
      <c r="S32" s="28"/>
      <c r="Y32" s="79"/>
      <c r="Z32" s="79"/>
    </row>
    <row r="33" spans="1:26" ht="15" customHeight="1">
      <c r="A33" s="102"/>
      <c r="B33" s="102"/>
      <c r="C33" s="14" t="s">
        <v>1</v>
      </c>
      <c r="D33" s="29" t="s">
        <v>157</v>
      </c>
      <c r="E33" s="29"/>
      <c r="F33" s="29"/>
      <c r="G33" s="29"/>
      <c r="H33" s="29"/>
      <c r="I33" s="29"/>
      <c r="J33" s="29"/>
      <c r="K33" s="29"/>
      <c r="L33" s="29"/>
      <c r="M33" s="29"/>
      <c r="N33" s="29" t="s">
        <v>4</v>
      </c>
      <c r="O33" s="29" t="s">
        <v>160</v>
      </c>
      <c r="P33" s="29"/>
      <c r="Q33" s="29"/>
      <c r="R33" s="29"/>
      <c r="S33" s="29"/>
      <c r="Y33" s="79"/>
      <c r="Z33" s="79"/>
    </row>
    <row r="34" spans="1:26" ht="5.0999999999999996" customHeight="1">
      <c r="A34" s="12"/>
      <c r="B34" s="12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Y34" s="79"/>
      <c r="Z34" s="79"/>
    </row>
    <row r="35" spans="1:26" ht="15" customHeight="1">
      <c r="A35" s="7"/>
      <c r="B35" s="103" t="s">
        <v>0</v>
      </c>
      <c r="C35" s="105" t="s">
        <v>2</v>
      </c>
      <c r="D35" s="105"/>
      <c r="E35" s="30" t="s">
        <v>7</v>
      </c>
      <c r="F35" s="27"/>
      <c r="G35" s="27"/>
      <c r="H35" s="27"/>
      <c r="I35" s="27"/>
      <c r="J35" s="27"/>
      <c r="K35" s="27"/>
      <c r="L35" s="27"/>
      <c r="M35" s="31" t="s">
        <v>8</v>
      </c>
      <c r="N35" s="30" t="s">
        <v>7</v>
      </c>
      <c r="O35" s="30"/>
      <c r="P35" s="32"/>
      <c r="Q35" s="32"/>
      <c r="R35" s="27"/>
      <c r="S35" s="27"/>
      <c r="Y35" s="79"/>
      <c r="Z35" s="79"/>
    </row>
    <row r="36" spans="1:26" ht="15" customHeight="1">
      <c r="A36" s="105" t="s">
        <v>9</v>
      </c>
      <c r="B36" s="104"/>
      <c r="C36" s="103" t="s">
        <v>3</v>
      </c>
      <c r="D36" s="103"/>
      <c r="E36" s="33" t="s">
        <v>7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Y36" s="79"/>
      <c r="Z36" s="79"/>
    </row>
    <row r="37" spans="1:26" ht="15" customHeight="1">
      <c r="A37" s="105"/>
      <c r="B37" s="104" t="s">
        <v>1</v>
      </c>
      <c r="C37" s="106" t="s">
        <v>2</v>
      </c>
      <c r="D37" s="106"/>
      <c r="E37" s="34" t="s">
        <v>7</v>
      </c>
      <c r="F37" s="29"/>
      <c r="G37" s="29"/>
      <c r="H37" s="29"/>
      <c r="I37" s="29"/>
      <c r="J37" s="29"/>
      <c r="K37" s="29"/>
      <c r="L37" s="29"/>
      <c r="M37" s="35" t="s">
        <v>8</v>
      </c>
      <c r="N37" s="34" t="s">
        <v>7</v>
      </c>
      <c r="O37" s="29"/>
      <c r="P37" s="35"/>
      <c r="Q37" s="34"/>
      <c r="R37" s="29"/>
      <c r="S37" s="29"/>
      <c r="Y37" s="79"/>
      <c r="Z37" s="79"/>
    </row>
    <row r="38" spans="1:26" ht="15" customHeight="1">
      <c r="A38" s="7"/>
      <c r="B38" s="106"/>
      <c r="C38" s="105" t="s">
        <v>3</v>
      </c>
      <c r="D38" s="105"/>
      <c r="E38" s="30" t="s">
        <v>7</v>
      </c>
      <c r="F38" s="27" t="s">
        <v>158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Y38" s="79"/>
      <c r="Z38" s="79"/>
    </row>
    <row r="39" spans="1:26" ht="5.0999999999999996" customHeight="1">
      <c r="A39" s="7"/>
      <c r="B39" s="7"/>
      <c r="C39" s="7"/>
      <c r="D39" s="7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Y39" s="79"/>
      <c r="Z39" s="79"/>
    </row>
    <row r="40" spans="1:26" ht="15" customHeight="1">
      <c r="A40" s="96" t="s">
        <v>6</v>
      </c>
      <c r="B40" s="97"/>
      <c r="C40" s="36" t="s">
        <v>159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Y40" s="79"/>
      <c r="Z40" s="79"/>
    </row>
    <row r="41" spans="1:26" ht="9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Y41" s="79"/>
      <c r="Z41" s="79"/>
    </row>
    <row r="42" spans="1:26" ht="7.9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Y42" s="79"/>
      <c r="Z42" s="79"/>
    </row>
    <row r="43" spans="1:26" ht="11.45" customHeight="1">
      <c r="A43" s="38" t="s">
        <v>90</v>
      </c>
      <c r="B43" s="7"/>
      <c r="C43" s="44" t="s">
        <v>77</v>
      </c>
      <c r="D43" s="7"/>
      <c r="E43" s="72">
        <v>0.54305555555555551</v>
      </c>
      <c r="F43" s="73"/>
      <c r="G43" s="45" t="s">
        <v>78</v>
      </c>
      <c r="H43" s="42"/>
      <c r="I43" s="74">
        <v>0.60069444444444442</v>
      </c>
      <c r="J43" s="73"/>
      <c r="K43" s="75" t="s">
        <v>71</v>
      </c>
      <c r="L43" s="76"/>
      <c r="M43" s="83"/>
      <c r="N43" s="84"/>
      <c r="O43" s="47" t="s">
        <v>70</v>
      </c>
      <c r="P43" s="42"/>
      <c r="Q43" s="63">
        <f>IF(I43="","",+I43-E43-M43)</f>
        <v>5.7638888888888906E-2</v>
      </c>
      <c r="R43" s="63"/>
      <c r="S43" s="41" t="s">
        <v>72</v>
      </c>
      <c r="T43" s="43">
        <v>9</v>
      </c>
    </row>
    <row r="44" spans="1:26" ht="15.75" customHeight="1">
      <c r="A44" s="77" t="s">
        <v>12</v>
      </c>
      <c r="B44" s="87"/>
      <c r="C44" s="87"/>
      <c r="D44" s="88"/>
      <c r="E44" s="9">
        <v>1</v>
      </c>
      <c r="F44" s="9">
        <v>2</v>
      </c>
      <c r="G44" s="9">
        <v>3</v>
      </c>
      <c r="H44" s="9">
        <v>4</v>
      </c>
      <c r="I44" s="9">
        <v>5</v>
      </c>
      <c r="J44" s="9">
        <v>6</v>
      </c>
      <c r="K44" s="9">
        <v>7</v>
      </c>
      <c r="L44" s="9">
        <v>8</v>
      </c>
      <c r="M44" s="9">
        <v>9</v>
      </c>
      <c r="N44" s="9">
        <v>10</v>
      </c>
      <c r="O44" s="9">
        <v>11</v>
      </c>
      <c r="P44" s="9">
        <v>12</v>
      </c>
      <c r="Q44" s="9">
        <v>13</v>
      </c>
      <c r="R44" s="9">
        <v>14</v>
      </c>
      <c r="S44" s="77" t="s">
        <v>5</v>
      </c>
      <c r="T44" s="78"/>
      <c r="U44" s="10"/>
      <c r="V44" s="10"/>
      <c r="Y44" s="79"/>
      <c r="Z44" s="79"/>
    </row>
    <row r="45" spans="1:26" ht="15" customHeight="1">
      <c r="A45" s="80" t="s">
        <v>155</v>
      </c>
      <c r="B45" s="81"/>
      <c r="C45" s="81"/>
      <c r="D45" s="82"/>
      <c r="E45" s="64">
        <v>0</v>
      </c>
      <c r="F45" s="64">
        <v>0</v>
      </c>
      <c r="G45" s="64">
        <v>1</v>
      </c>
      <c r="H45" s="64">
        <v>0</v>
      </c>
      <c r="I45" s="64">
        <v>3</v>
      </c>
      <c r="J45" s="64"/>
      <c r="K45" s="64"/>
      <c r="L45" s="64"/>
      <c r="M45" s="64"/>
      <c r="N45" s="64"/>
      <c r="O45" s="64"/>
      <c r="P45" s="64"/>
      <c r="Q45" s="64"/>
      <c r="R45" s="64"/>
      <c r="S45" s="92">
        <f>IF(E45="","",SUM(E45:R45))</f>
        <v>4</v>
      </c>
      <c r="T45" s="93"/>
      <c r="U45" s="10"/>
      <c r="V45" s="10"/>
      <c r="Y45" s="79"/>
      <c r="Z45" s="79"/>
    </row>
    <row r="46" spans="1:26" ht="14.45" customHeight="1">
      <c r="A46" s="17" t="s">
        <v>10</v>
      </c>
      <c r="B46" s="89" t="str">
        <f ca="1">IF(A45="","",VLOOKUP(A45,データ!$B$2:$C$34,2,0))</f>
        <v>佐賀</v>
      </c>
      <c r="C46" s="89"/>
      <c r="D46" s="18" t="s">
        <v>75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94"/>
      <c r="T46" s="95"/>
      <c r="U46" s="10"/>
      <c r="V46" s="10"/>
      <c r="Y46" s="79"/>
      <c r="Z46" s="79"/>
    </row>
    <row r="47" spans="1:26" ht="15" customHeight="1">
      <c r="A47" s="80" t="s">
        <v>86</v>
      </c>
      <c r="B47" s="81"/>
      <c r="C47" s="81"/>
      <c r="D47" s="82"/>
      <c r="E47" s="64">
        <v>0</v>
      </c>
      <c r="F47" s="64">
        <v>5</v>
      </c>
      <c r="G47" s="64">
        <v>4</v>
      </c>
      <c r="H47" s="64">
        <v>1</v>
      </c>
      <c r="I47" s="90">
        <v>2</v>
      </c>
      <c r="J47" s="64"/>
      <c r="K47" s="64"/>
      <c r="L47" s="64"/>
      <c r="M47" s="64"/>
      <c r="N47" s="64"/>
      <c r="O47" s="64"/>
      <c r="P47" s="64"/>
      <c r="Q47" s="64"/>
      <c r="R47" s="64"/>
      <c r="S47" s="92">
        <f>IF(E47="","",SUM(E47:R47))</f>
        <v>12</v>
      </c>
      <c r="T47" s="123"/>
      <c r="U47" s="10"/>
      <c r="V47" s="22"/>
      <c r="W47" s="20"/>
      <c r="Y47" s="79"/>
      <c r="Z47" s="79"/>
    </row>
    <row r="48" spans="1:26" ht="15" customHeight="1">
      <c r="A48" s="54" t="s">
        <v>10</v>
      </c>
      <c r="B48" s="89" t="str">
        <f ca="1">IF(A47="","",VLOOKUP(A47,データ!$B$2:$C$34,2,0))</f>
        <v>佐賀</v>
      </c>
      <c r="C48" s="89"/>
      <c r="D48" s="18" t="s">
        <v>75</v>
      </c>
      <c r="E48" s="65"/>
      <c r="F48" s="65"/>
      <c r="G48" s="65"/>
      <c r="H48" s="65"/>
      <c r="I48" s="122"/>
      <c r="J48" s="65"/>
      <c r="K48" s="65"/>
      <c r="L48" s="65"/>
      <c r="M48" s="65"/>
      <c r="N48" s="65"/>
      <c r="O48" s="65"/>
      <c r="P48" s="65"/>
      <c r="Q48" s="65"/>
      <c r="R48" s="65"/>
      <c r="S48" s="124"/>
      <c r="T48" s="125"/>
      <c r="U48" s="10"/>
      <c r="V48" s="10"/>
      <c r="X48" s="20"/>
      <c r="Y48" s="79"/>
      <c r="Z48" s="79"/>
    </row>
    <row r="49" spans="1:26" ht="6.6" hidden="1" customHeight="1">
      <c r="A49" s="8"/>
      <c r="B49" s="8"/>
      <c r="C49" s="8"/>
      <c r="D49" s="8"/>
      <c r="E49" s="8"/>
      <c r="F49" s="16"/>
      <c r="G49" s="16"/>
      <c r="H49" s="8"/>
      <c r="I49" s="16"/>
      <c r="J49" s="16"/>
      <c r="K49" s="8"/>
      <c r="L49" s="16"/>
      <c r="M49" s="16"/>
      <c r="N49" s="8"/>
      <c r="O49" s="16"/>
      <c r="P49" s="16"/>
      <c r="Q49" s="8"/>
      <c r="R49" s="8"/>
      <c r="S49" s="8"/>
      <c r="Y49" s="79"/>
      <c r="Z49" s="79"/>
    </row>
    <row r="50" spans="1:26" ht="6.6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Y50" s="79"/>
      <c r="Z50" s="79"/>
    </row>
    <row r="51" spans="1:26" ht="15" customHeight="1">
      <c r="A51" s="102" t="s">
        <v>69</v>
      </c>
      <c r="B51" s="102"/>
      <c r="C51" s="13" t="s">
        <v>0</v>
      </c>
      <c r="D51" s="28" t="s">
        <v>161</v>
      </c>
      <c r="E51" s="28"/>
      <c r="F51" s="28"/>
      <c r="G51" s="28"/>
      <c r="H51" s="28"/>
      <c r="I51" s="28"/>
      <c r="J51" s="28"/>
      <c r="K51" s="28"/>
      <c r="L51" s="28"/>
      <c r="M51" s="28"/>
      <c r="N51" s="28" t="s">
        <v>4</v>
      </c>
      <c r="O51" s="28" t="s">
        <v>149</v>
      </c>
      <c r="P51" s="28"/>
      <c r="Q51" s="28"/>
      <c r="R51" s="28"/>
      <c r="S51" s="28"/>
      <c r="Y51" s="79"/>
      <c r="Z51" s="79"/>
    </row>
    <row r="52" spans="1:26" ht="15" customHeight="1">
      <c r="A52" s="102"/>
      <c r="B52" s="102"/>
      <c r="C52" s="14" t="s">
        <v>1</v>
      </c>
      <c r="D52" s="29" t="s">
        <v>164</v>
      </c>
      <c r="E52" s="29"/>
      <c r="F52" s="29"/>
      <c r="G52" s="29"/>
      <c r="H52" s="29"/>
      <c r="I52" s="29"/>
      <c r="J52" s="29"/>
      <c r="K52" s="29"/>
      <c r="L52" s="29"/>
      <c r="M52" s="29"/>
      <c r="N52" s="29" t="s">
        <v>4</v>
      </c>
      <c r="O52" s="29" t="s">
        <v>119</v>
      </c>
      <c r="P52" s="29"/>
      <c r="Q52" s="29"/>
      <c r="R52" s="29"/>
      <c r="S52" s="29"/>
      <c r="Y52" s="79"/>
      <c r="Z52" s="79"/>
    </row>
    <row r="53" spans="1:26" ht="5.0999999999999996" customHeight="1">
      <c r="A53" s="12"/>
      <c r="B53" s="12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Y53" s="79"/>
      <c r="Z53" s="79"/>
    </row>
    <row r="54" spans="1:26" ht="15" customHeight="1">
      <c r="A54" s="7"/>
      <c r="B54" s="103" t="s">
        <v>0</v>
      </c>
      <c r="C54" s="105" t="s">
        <v>2</v>
      </c>
      <c r="D54" s="105"/>
      <c r="E54" s="30" t="s">
        <v>7</v>
      </c>
      <c r="F54" s="27"/>
      <c r="G54" s="27"/>
      <c r="H54" s="27"/>
      <c r="I54" s="27"/>
      <c r="J54" s="27"/>
      <c r="K54" s="27"/>
      <c r="L54" s="27"/>
      <c r="M54" s="31" t="s">
        <v>8</v>
      </c>
      <c r="N54" s="30" t="s">
        <v>7</v>
      </c>
      <c r="O54" s="30"/>
      <c r="P54" s="32"/>
      <c r="Q54" s="32"/>
      <c r="R54" s="27"/>
      <c r="S54" s="27"/>
      <c r="Y54" s="79"/>
      <c r="Z54" s="79"/>
    </row>
    <row r="55" spans="1:26" ht="15" customHeight="1">
      <c r="A55" s="105" t="s">
        <v>9</v>
      </c>
      <c r="B55" s="104"/>
      <c r="C55" s="103" t="s">
        <v>3</v>
      </c>
      <c r="D55" s="103"/>
      <c r="E55" s="33" t="s">
        <v>7</v>
      </c>
      <c r="F55" s="27" t="s">
        <v>149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Y55" s="79"/>
      <c r="Z55" s="79"/>
    </row>
    <row r="56" spans="1:26" ht="15" customHeight="1">
      <c r="A56" s="105"/>
      <c r="B56" s="104" t="s">
        <v>1</v>
      </c>
      <c r="C56" s="106" t="s">
        <v>2</v>
      </c>
      <c r="D56" s="106"/>
      <c r="E56" s="34" t="s">
        <v>7</v>
      </c>
      <c r="F56" s="29" t="s">
        <v>162</v>
      </c>
      <c r="G56" s="29"/>
      <c r="H56" s="29"/>
      <c r="I56" s="29"/>
      <c r="J56" s="29"/>
      <c r="K56" s="29"/>
      <c r="L56" s="29"/>
      <c r="M56" s="35" t="s">
        <v>8</v>
      </c>
      <c r="N56" s="34" t="s">
        <v>7</v>
      </c>
      <c r="O56" s="29" t="s">
        <v>163</v>
      </c>
      <c r="P56" s="35"/>
      <c r="Q56" s="34"/>
      <c r="R56" s="29"/>
      <c r="S56" s="29"/>
      <c r="Y56" s="79"/>
      <c r="Z56" s="79"/>
    </row>
    <row r="57" spans="1:26" ht="15" customHeight="1">
      <c r="A57" s="7"/>
      <c r="B57" s="106"/>
      <c r="C57" s="105" t="s">
        <v>3</v>
      </c>
      <c r="D57" s="105"/>
      <c r="E57" s="30" t="s">
        <v>7</v>
      </c>
      <c r="F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Y57" s="79"/>
      <c r="Z57" s="79"/>
    </row>
    <row r="58" spans="1:26" ht="5.0999999999999996" customHeight="1">
      <c r="A58" s="7"/>
      <c r="B58" s="7"/>
      <c r="C58" s="7"/>
      <c r="D58" s="7"/>
      <c r="E58" s="1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Y58" s="79"/>
      <c r="Z58" s="79"/>
    </row>
    <row r="59" spans="1:26" ht="15" customHeight="1">
      <c r="A59" s="96" t="s">
        <v>6</v>
      </c>
      <c r="B59" s="97"/>
      <c r="C59" s="36" t="s">
        <v>140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Y59" s="79"/>
      <c r="Z59" s="79"/>
    </row>
    <row r="60" spans="1:26" ht="7.9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46"/>
      <c r="N60" s="46"/>
      <c r="O60" s="46"/>
      <c r="P60" s="46"/>
      <c r="Q60" s="7"/>
      <c r="R60" s="7"/>
      <c r="S60" s="7"/>
      <c r="Y60" s="79"/>
      <c r="Z60" s="79"/>
    </row>
    <row r="61" spans="1:26" ht="12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39" t="s">
        <v>91</v>
      </c>
      <c r="U61" s="21"/>
    </row>
    <row r="62" spans="1:26" ht="24.95" customHeight="1">
      <c r="A62" s="108" t="s">
        <v>65</v>
      </c>
      <c r="B62" s="109"/>
      <c r="C62" s="24"/>
      <c r="D62" s="24"/>
      <c r="E62" s="25" t="s">
        <v>66</v>
      </c>
      <c r="F62" s="110" t="s">
        <v>64</v>
      </c>
      <c r="G62" s="110"/>
      <c r="H62" s="110"/>
      <c r="I62" s="111" t="s">
        <v>67</v>
      </c>
      <c r="J62" s="111"/>
      <c r="K62" s="111"/>
      <c r="L62" s="111"/>
      <c r="M62" s="111"/>
      <c r="N62" s="111"/>
      <c r="O62" s="24"/>
      <c r="P62" s="24"/>
      <c r="Q62" s="26"/>
      <c r="R62" s="24"/>
      <c r="S62" s="24"/>
      <c r="T62" s="51"/>
    </row>
  </sheetData>
  <sheetProtection formatCells="0"/>
  <mergeCells count="165">
    <mergeCell ref="A59:B59"/>
    <mergeCell ref="Y60:Z60"/>
    <mergeCell ref="B54:B55"/>
    <mergeCell ref="C54:D54"/>
    <mergeCell ref="A55:A56"/>
    <mergeCell ref="C55:D55"/>
    <mergeCell ref="B56:B57"/>
    <mergeCell ref="C56:D56"/>
    <mergeCell ref="C57:D57"/>
    <mergeCell ref="Y44:Z59"/>
    <mergeCell ref="Q47:Q48"/>
    <mergeCell ref="R47:R48"/>
    <mergeCell ref="S47:T48"/>
    <mergeCell ref="B48:C48"/>
    <mergeCell ref="M47:M48"/>
    <mergeCell ref="O47:O48"/>
    <mergeCell ref="P47:P48"/>
    <mergeCell ref="N47:N48"/>
    <mergeCell ref="J47:J48"/>
    <mergeCell ref="K47:K48"/>
    <mergeCell ref="L47:L48"/>
    <mergeCell ref="A47:D47"/>
    <mergeCell ref="E47:E48"/>
    <mergeCell ref="F47:F48"/>
    <mergeCell ref="G47:G48"/>
    <mergeCell ref="H47:H48"/>
    <mergeCell ref="I47:I48"/>
    <mergeCell ref="R45:R46"/>
    <mergeCell ref="S45:T46"/>
    <mergeCell ref="B46:C46"/>
    <mergeCell ref="K45:K46"/>
    <mergeCell ref="L45:L46"/>
    <mergeCell ref="M45:M46"/>
    <mergeCell ref="N45:N46"/>
    <mergeCell ref="I45:I46"/>
    <mergeCell ref="J45:J46"/>
    <mergeCell ref="O45:O46"/>
    <mergeCell ref="P45:P46"/>
    <mergeCell ref="A44:D44"/>
    <mergeCell ref="S44:T44"/>
    <mergeCell ref="A45:D45"/>
    <mergeCell ref="E45:E46"/>
    <mergeCell ref="F45:F46"/>
    <mergeCell ref="G45:G46"/>
    <mergeCell ref="H45:H46"/>
    <mergeCell ref="Q45:Q46"/>
    <mergeCell ref="S6:T6"/>
    <mergeCell ref="Y42:Z42"/>
    <mergeCell ref="E43:F43"/>
    <mergeCell ref="I43:J43"/>
    <mergeCell ref="K43:L43"/>
    <mergeCell ref="M43:N43"/>
    <mergeCell ref="Q43:R43"/>
    <mergeCell ref="E9:E10"/>
    <mergeCell ref="G9:G10"/>
    <mergeCell ref="S7:T8"/>
    <mergeCell ref="Y4:Z4"/>
    <mergeCell ref="E5:F5"/>
    <mergeCell ref="I5:J5"/>
    <mergeCell ref="K5:L5"/>
    <mergeCell ref="M5:N5"/>
    <mergeCell ref="Q5:R5"/>
    <mergeCell ref="L7:L8"/>
    <mergeCell ref="Q9:Q10"/>
    <mergeCell ref="K7:K8"/>
    <mergeCell ref="E7:E8"/>
    <mergeCell ref="F7:F8"/>
    <mergeCell ref="G7:G8"/>
    <mergeCell ref="H7:H8"/>
    <mergeCell ref="J7:J8"/>
    <mergeCell ref="N9:N10"/>
    <mergeCell ref="A9:D9"/>
    <mergeCell ref="B8:C8"/>
    <mergeCell ref="I7:I8"/>
    <mergeCell ref="H9:H10"/>
    <mergeCell ref="R7:R8"/>
    <mergeCell ref="M7:M8"/>
    <mergeCell ref="N7:N8"/>
    <mergeCell ref="O7:O8"/>
    <mergeCell ref="P7:P8"/>
    <mergeCell ref="Y22:Z22"/>
    <mergeCell ref="B16:B17"/>
    <mergeCell ref="C16:D16"/>
    <mergeCell ref="Y6:Z21"/>
    <mergeCell ref="A7:D7"/>
    <mergeCell ref="Q7:Q8"/>
    <mergeCell ref="S9:T10"/>
    <mergeCell ref="B10:C10"/>
    <mergeCell ref="A13:B14"/>
    <mergeCell ref="J9:J10"/>
    <mergeCell ref="A40:B40"/>
    <mergeCell ref="A62:B62"/>
    <mergeCell ref="F62:H62"/>
    <mergeCell ref="I62:N62"/>
    <mergeCell ref="A17:A18"/>
    <mergeCell ref="C17:D17"/>
    <mergeCell ref="B18:B19"/>
    <mergeCell ref="C18:D18"/>
    <mergeCell ref="C19:D19"/>
    <mergeCell ref="A51:B52"/>
    <mergeCell ref="I3:J3"/>
    <mergeCell ref="K3:P3"/>
    <mergeCell ref="A21:B21"/>
    <mergeCell ref="P9:P10"/>
    <mergeCell ref="O9:O10"/>
    <mergeCell ref="F9:F10"/>
    <mergeCell ref="I9:I10"/>
    <mergeCell ref="K9:K10"/>
    <mergeCell ref="L9:L10"/>
    <mergeCell ref="M9:M10"/>
    <mergeCell ref="B35:B36"/>
    <mergeCell ref="C35:D35"/>
    <mergeCell ref="A36:A37"/>
    <mergeCell ref="C36:D36"/>
    <mergeCell ref="B37:B38"/>
    <mergeCell ref="C37:D37"/>
    <mergeCell ref="C38:D38"/>
    <mergeCell ref="Q28:Q29"/>
    <mergeCell ref="R28:R29"/>
    <mergeCell ref="S28:T29"/>
    <mergeCell ref="B29:C29"/>
    <mergeCell ref="M28:M29"/>
    <mergeCell ref="O28:O29"/>
    <mergeCell ref="P28:P29"/>
    <mergeCell ref="N28:N29"/>
    <mergeCell ref="A32:B33"/>
    <mergeCell ref="J28:J29"/>
    <mergeCell ref="K28:K29"/>
    <mergeCell ref="L28:L29"/>
    <mergeCell ref="A28:D28"/>
    <mergeCell ref="E28:E29"/>
    <mergeCell ref="F28:F29"/>
    <mergeCell ref="G28:G29"/>
    <mergeCell ref="H28:H29"/>
    <mergeCell ref="I28:I29"/>
    <mergeCell ref="Q26:Q27"/>
    <mergeCell ref="R26:R27"/>
    <mergeCell ref="S26:T27"/>
    <mergeCell ref="B27:C27"/>
    <mergeCell ref="K26:K27"/>
    <mergeCell ref="L26:L27"/>
    <mergeCell ref="M26:M27"/>
    <mergeCell ref="N26:N27"/>
    <mergeCell ref="I26:I27"/>
    <mergeCell ref="J26:J27"/>
    <mergeCell ref="Y25:Z41"/>
    <mergeCell ref="A26:D26"/>
    <mergeCell ref="E26:E27"/>
    <mergeCell ref="F26:F27"/>
    <mergeCell ref="G26:G27"/>
    <mergeCell ref="H26:H27"/>
    <mergeCell ref="O26:O27"/>
    <mergeCell ref="P26:P27"/>
    <mergeCell ref="A25:D25"/>
    <mergeCell ref="S25:T25"/>
    <mergeCell ref="B1:Q1"/>
    <mergeCell ref="B2:F2"/>
    <mergeCell ref="I2:J2"/>
    <mergeCell ref="E24:F24"/>
    <mergeCell ref="I24:J24"/>
    <mergeCell ref="K24:L24"/>
    <mergeCell ref="M24:N24"/>
    <mergeCell ref="Q24:R24"/>
    <mergeCell ref="A6:D6"/>
    <mergeCell ref="R9:R10"/>
  </mergeCells>
  <phoneticPr fontId="1"/>
  <dataValidations count="5">
    <dataValidation type="list" imeMode="on" allowBlank="1" showInputMessage="1" showErrorMessage="1" sqref="K3:P3 K23:P23">
      <formula1>G</formula1>
    </dataValidation>
    <dataValidation imeMode="on" allowBlank="1" showInputMessage="1" showErrorMessage="1" sqref="P62:S62 I62 S61 E62:F62 A62 C62 S1 B1 A1:A2 C32:C34 E32:Q34 D35:K38 R32:S38 L36:Q38 D32:D33 M35:O35 D39:S40 K2:Q2 R1:R3 G2:I3 J3 C3:F3 Q3 S3 L17:Q19 D13:D14 M16:O16 D20:S21 C13:C15 E13:Q15 D16:K19 R13:S19 E51:Q53 R51:S57 L55:Q57 D51:D52 M54:O54 D58:S59 C51:C53 D54:F57 G54:K56 H57:K57 I23:J23"/>
    <dataValidation imeMode="off" allowBlank="1" showInputMessage="1" showErrorMessage="1" sqref="E28:S28 E26:S26 E9:S9 E7:S7 E47:S47 E45:S45"/>
    <dataValidation type="list" allowBlank="1" showInputMessage="1" showErrorMessage="1" sqref="A26:D26 A28:D28 A7:D7 A9:D9 A45:D45 A47:D47">
      <formula1>TEAM</formula1>
    </dataValidation>
    <dataValidation type="list" imeMode="on" allowBlank="1" showInputMessage="1" showErrorMessage="1" sqref="B2">
      <formula1>試合日</formula1>
    </dataValidation>
  </dataValidations>
  <pageMargins left="0.6692913385826772" right="0.19685039370078741" top="0" bottom="0" header="0" footer="0"/>
  <pageSetup paperSize="9" scale="85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34"/>
  <sheetViews>
    <sheetView workbookViewId="0">
      <selection activeCell="F14" sqref="F14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11.625" customWidth="1"/>
    <col min="5" max="5" width="12" customWidth="1"/>
    <col min="6" max="6" width="49.25" customWidth="1"/>
    <col min="7" max="7" width="16.875" customWidth="1"/>
  </cols>
  <sheetData>
    <row r="1" spans="1:7">
      <c r="B1" t="s">
        <v>81</v>
      </c>
      <c r="C1" t="s">
        <v>68</v>
      </c>
      <c r="D1" t="s">
        <v>73</v>
      </c>
      <c r="E1" t="s">
        <v>74</v>
      </c>
      <c r="F1" t="s">
        <v>83</v>
      </c>
      <c r="G1" t="s">
        <v>76</v>
      </c>
    </row>
    <row r="2" spans="1:7" ht="14.45" customHeight="1">
      <c r="A2">
        <v>1</v>
      </c>
      <c r="B2" s="48" t="s">
        <v>86</v>
      </c>
      <c r="C2" t="s">
        <v>84</v>
      </c>
      <c r="F2" t="s">
        <v>96</v>
      </c>
      <c r="G2" s="52">
        <v>42953</v>
      </c>
    </row>
    <row r="3" spans="1:7">
      <c r="A3">
        <v>2</v>
      </c>
      <c r="B3" s="48" t="s">
        <v>102</v>
      </c>
      <c r="C3" t="s">
        <v>84</v>
      </c>
      <c r="F3" t="s">
        <v>103</v>
      </c>
      <c r="G3" s="52">
        <v>42960</v>
      </c>
    </row>
    <row r="4" spans="1:7">
      <c r="A4">
        <v>3</v>
      </c>
      <c r="B4" s="48" t="s">
        <v>100</v>
      </c>
      <c r="C4" t="s">
        <v>84</v>
      </c>
      <c r="F4" t="s">
        <v>104</v>
      </c>
      <c r="G4" s="52"/>
    </row>
    <row r="5" spans="1:7">
      <c r="A5">
        <v>4</v>
      </c>
      <c r="B5" s="53" t="s">
        <v>95</v>
      </c>
      <c r="C5" t="s">
        <v>84</v>
      </c>
    </row>
    <row r="6" spans="1:7">
      <c r="A6">
        <v>5</v>
      </c>
      <c r="B6" s="48" t="s">
        <v>85</v>
      </c>
      <c r="C6" t="s">
        <v>84</v>
      </c>
    </row>
    <row r="7" spans="1:7">
      <c r="A7">
        <v>6</v>
      </c>
      <c r="B7" s="53" t="s">
        <v>93</v>
      </c>
      <c r="C7" t="s">
        <v>84</v>
      </c>
    </row>
    <row r="8" spans="1:7">
      <c r="A8">
        <v>7</v>
      </c>
      <c r="B8" s="49" t="s">
        <v>99</v>
      </c>
      <c r="C8" t="s">
        <v>84</v>
      </c>
    </row>
    <row r="9" spans="1:7">
      <c r="A9">
        <v>8</v>
      </c>
      <c r="B9" s="48" t="s">
        <v>87</v>
      </c>
      <c r="C9" t="s">
        <v>84</v>
      </c>
    </row>
    <row r="10" spans="1:7">
      <c r="A10">
        <v>9</v>
      </c>
      <c r="B10" s="48" t="s">
        <v>98</v>
      </c>
      <c r="C10" t="s">
        <v>84</v>
      </c>
    </row>
    <row r="11" spans="1:7">
      <c r="A11">
        <v>10</v>
      </c>
      <c r="B11" s="48" t="s">
        <v>97</v>
      </c>
      <c r="C11" t="s">
        <v>84</v>
      </c>
    </row>
    <row r="13" spans="1:7">
      <c r="F13" t="s">
        <v>79</v>
      </c>
    </row>
    <row r="14" spans="1:7">
      <c r="B14" s="48"/>
      <c r="F14" t="s">
        <v>109</v>
      </c>
    </row>
    <row r="15" spans="1:7">
      <c r="F15" t="s">
        <v>80</v>
      </c>
    </row>
    <row r="16" spans="1:7">
      <c r="F16" t="s">
        <v>92</v>
      </c>
    </row>
    <row r="17" spans="2:4">
      <c r="B17" s="53"/>
    </row>
    <row r="22" spans="2:4">
      <c r="B22" s="48"/>
    </row>
    <row r="26" spans="2:4">
      <c r="B26" s="49"/>
    </row>
    <row r="27" spans="2:4">
      <c r="B27" s="48"/>
    </row>
    <row r="28" spans="2:4">
      <c r="B28" s="48"/>
    </row>
    <row r="29" spans="2:4">
      <c r="B29" s="48"/>
    </row>
    <row r="30" spans="2:4">
      <c r="B30" s="48"/>
    </row>
    <row r="31" spans="2:4">
      <c r="B31" s="48"/>
      <c r="D31" s="50"/>
    </row>
    <row r="32" spans="2:4">
      <c r="B32" s="48"/>
    </row>
    <row r="33" spans="2:2">
      <c r="B33" s="48"/>
    </row>
    <row r="34" spans="2:2">
      <c r="B34" s="48"/>
    </row>
  </sheetData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18</vt:i4>
      </vt:variant>
    </vt:vector>
  </HeadingPairs>
  <TitlesOfParts>
    <vt:vector size="23" baseType="lpstr">
      <vt:lpstr>６Ａ</vt:lpstr>
      <vt:lpstr>６Ｂ</vt:lpstr>
      <vt:lpstr>１３</vt:lpstr>
      <vt:lpstr>データ</vt:lpstr>
      <vt:lpstr>都道府県名</vt:lpstr>
      <vt:lpstr>G</vt:lpstr>
      <vt:lpstr>'１３'!Print_Area</vt:lpstr>
      <vt:lpstr>'６Ａ'!Print_Area</vt:lpstr>
      <vt:lpstr>'６Ｂ'!Print_Area</vt:lpstr>
      <vt:lpstr>都道府県名!team</vt:lpstr>
      <vt:lpstr>TEAM</vt:lpstr>
      <vt:lpstr>todouhuken</vt:lpstr>
      <vt:lpstr>todouhuken2</vt:lpstr>
      <vt:lpstr>u</vt:lpstr>
      <vt:lpstr>チーム</vt:lpstr>
      <vt:lpstr>会場</vt:lpstr>
      <vt:lpstr>記録員</vt:lpstr>
      <vt:lpstr>球場</vt:lpstr>
      <vt:lpstr>試合日</vt:lpstr>
      <vt:lpstr>審判</vt:lpstr>
      <vt:lpstr>審判員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user</cp:lastModifiedBy>
  <cp:lastPrinted>2016-05-28T09:18:20Z</cp:lastPrinted>
  <dcterms:created xsi:type="dcterms:W3CDTF">2002-10-18T11:25:55Z</dcterms:created>
  <dcterms:modified xsi:type="dcterms:W3CDTF">2017-08-13T11:32:18Z</dcterms:modified>
</cp:coreProperties>
</file>