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30" yWindow="-15" windowWidth="10275" windowHeight="8130" activeTab="3"/>
  </bookViews>
  <sheets>
    <sheet name="１回戦" sheetId="29" r:id="rId1"/>
    <sheet name="２回戦" sheetId="30" r:id="rId2"/>
    <sheet name="準決勝" sheetId="31" r:id="rId3"/>
    <sheet name="決勝" sheetId="27" r:id="rId4"/>
    <sheet name="データ" sheetId="17" r:id="rId5"/>
    <sheet name="都道府県名" sheetId="9" state="hidden" r:id="rId6"/>
  </sheets>
  <definedNames>
    <definedName name="G">データ!$F$2:$F$9</definedName>
    <definedName name="_xlnm.Print_Area" localSheetId="0">'１回戦'!$A$1:$T$78</definedName>
    <definedName name="_xlnm.Print_Area" localSheetId="1">'２回戦'!$A$1:$T$81</definedName>
    <definedName name="_xlnm.Print_Area" localSheetId="3">決勝!$A$1:$T$25</definedName>
    <definedName name="_xlnm.Print_Area" localSheetId="2">準決勝!$A$1:$T$44</definedName>
    <definedName name="_xlnm.Print_Area">#REF!</definedName>
    <definedName name="team" localSheetId="5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データ!$D$2:$D$39</definedName>
    <definedName name="チーム">データ!$B$2:$B$27</definedName>
    <definedName name="会場">データ!$F$2:$F$3</definedName>
    <definedName name="記録員">データ!$E$2:$E$13</definedName>
    <definedName name="球場">データ!$F$2:$F$5</definedName>
    <definedName name="試合日">データ!$G$2:$G$4</definedName>
    <definedName name="審判">データ!$D$2:$D$19</definedName>
    <definedName name="審判員">データ!$D$2:$D$11</definedName>
    <definedName name="男子">データ!$B$2:$B$11</definedName>
    <definedName name="日付">データ!$G$2:$G$3</definedName>
  </definedNames>
  <calcPr calcId="114210"/>
</workbook>
</file>

<file path=xl/calcChain.xml><?xml version="1.0" encoding="utf-8"?>
<calcChain xmlns="http://schemas.openxmlformats.org/spreadsheetml/2006/main">
  <c r="B66" i="30"/>
  <c r="B64"/>
  <c r="Q61"/>
  <c r="B10" i="31"/>
  <c r="S9"/>
  <c r="B8"/>
  <c r="S7"/>
  <c r="Q5"/>
  <c r="B30"/>
  <c r="S29"/>
  <c r="B28"/>
  <c r="S27"/>
  <c r="Q25"/>
  <c r="K2"/>
  <c r="B1"/>
  <c r="B46" i="30"/>
  <c r="S45"/>
  <c r="B44"/>
  <c r="S43"/>
  <c r="Q41"/>
  <c r="B28"/>
  <c r="S27"/>
  <c r="B26"/>
  <c r="S25"/>
  <c r="Q23"/>
  <c r="B10"/>
  <c r="B8"/>
  <c r="Q5"/>
  <c r="K2"/>
  <c r="B1"/>
  <c r="B64" i="29"/>
  <c r="S63"/>
  <c r="B62"/>
  <c r="S61"/>
  <c r="Q59"/>
  <c r="B46"/>
  <c r="S45"/>
  <c r="B44"/>
  <c r="S43"/>
  <c r="Q41"/>
  <c r="B28"/>
  <c r="S27"/>
  <c r="B26"/>
  <c r="S25"/>
  <c r="Q23"/>
  <c r="B10"/>
  <c r="S9"/>
  <c r="B8"/>
  <c r="S7"/>
  <c r="Q5"/>
  <c r="K2"/>
  <c r="B1"/>
  <c r="B11" i="27"/>
  <c r="S10"/>
  <c r="B9"/>
  <c r="S8"/>
  <c r="Q6"/>
  <c r="K2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7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7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8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8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3.xml><?xml version="1.0" encoding="utf-8"?>
<comments xmlns="http://schemas.openxmlformats.org/spreadsheetml/2006/main">
  <authors>
    <author>総務サービス事務利用端末</author>
  </authors>
  <commentList>
    <comment ref="F4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4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4.xml><?xml version="1.0" encoding="utf-8"?>
<comments xmlns="http://schemas.openxmlformats.org/spreadsheetml/2006/main">
  <authors>
    <author>総務サービス事務利用端末</author>
  </authors>
  <commentList>
    <comment ref="F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<sst xmlns="http://schemas.openxmlformats.org/spreadsheetml/2006/main" count="693" uniqueCount="189">
  <si>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</si>
  <si>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</si>
  <si>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</si>
  <si>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</si>
  <si>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</si>
  <si>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</si>
  <si>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</si>
  <si>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</si>
  <si>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</si>
  <si>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</si>
  <si>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</si>
  <si>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</si>
  <si>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</si>
  <si>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</si>
  <si>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</si>
  <si>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</si>
  <si>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</si>
  <si>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</si>
  <si>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</si>
  <si>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</si>
  <si>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</si>
  <si>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</si>
  <si>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</si>
  <si>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</si>
  <si>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</si>
  <si>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</si>
  <si>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</si>
  <si>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</si>
  <si>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</si>
  <si>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</si>
  <si>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</si>
  <si>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</si>
  <si>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</si>
  <si>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</si>
  <si>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</si>
  <si>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</si>
  <si>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</si>
  <si>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</si>
  <si>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</si>
  <si>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</si>
  <si>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</si>
  <si>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</si>
  <si>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</si>
  <si>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</si>
  <si>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</si>
  <si>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</si>
  <si>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</si>
  <si>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</si>
  <si>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</si>
  <si>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</si>
  <si>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</si>
  <si>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</si>
  <si>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</si>
  <si>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</si>
  <si>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</si>
  <si>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</si>
  <si>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</si>
  <si>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</si>
  <si>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</si>
  <si>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</si>
  <si>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</si>
  <si>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</si>
  <si>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</si>
  <si>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</si>
  <si>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</si>
  <si>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</si>
  <si>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</si>
  <si>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</si>
  <si>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</si>
  <si>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</si>
  <si>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</si>
  <si>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</si>
  <si>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</si>
  <si>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審判員</t>
    <rPh sb="0" eb="3">
      <t>シンパンイン</t>
    </rPh>
    <phoneticPr fontId="1"/>
  </si>
  <si>
    <t>記録員</t>
    <rPh sb="0" eb="3">
      <t>キロクイン</t>
    </rPh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</si>
  <si>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</si>
  <si>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</si>
  <si>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</si>
  <si>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</si>
  <si>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</si>
  <si>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</si>
  <si>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</si>
  <si>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　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</si>
  <si>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</si>
  <si>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</si>
  <si>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愛敬薬局</t>
    <rPh sb="0" eb="2">
      <t>アイケイ</t>
    </rPh>
    <rPh sb="2" eb="4">
      <t>ヤッキョク</t>
    </rPh>
    <phoneticPr fontId="1"/>
  </si>
  <si>
    <t>佐賀スラッガー</t>
    <rPh sb="0" eb="2">
      <t>サガ</t>
    </rPh>
    <phoneticPr fontId="1"/>
  </si>
  <si>
    <t>サムライズ</t>
    <phoneticPr fontId="1"/>
  </si>
  <si>
    <t>（１回戦）</t>
    <rPh sb="2" eb="4">
      <t>カイセン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</si>
  <si>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</si>
  <si>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</si>
  <si>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</si>
  <si>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佐賀県武雄市</t>
    <rPh sb="0" eb="3">
      <t>サガケン</t>
    </rPh>
    <rPh sb="3" eb="6">
      <t>タケオシ</t>
    </rPh>
    <phoneticPr fontId="1"/>
  </si>
  <si>
    <t>ダイワアクト</t>
    <phoneticPr fontId="1"/>
  </si>
  <si>
    <t>佐賀大学</t>
    <rPh sb="0" eb="2">
      <t>サガ</t>
    </rPh>
    <rPh sb="2" eb="4">
      <t>ダイガク</t>
    </rPh>
    <phoneticPr fontId="1"/>
  </si>
  <si>
    <t>トヨタ紡織九州㈱</t>
    <rPh sb="3" eb="5">
      <t>ボウショク</t>
    </rPh>
    <rPh sb="5" eb="7">
      <t>キュウシュウ</t>
    </rPh>
    <phoneticPr fontId="1"/>
  </si>
  <si>
    <t>（２回戦）</t>
    <rPh sb="2" eb="4">
      <t>カイセン</t>
    </rPh>
    <phoneticPr fontId="1"/>
  </si>
  <si>
    <t>佐賀県庁</t>
    <rPh sb="0" eb="2">
      <t>サガ</t>
    </rPh>
    <rPh sb="2" eb="4">
      <t>ケンチョウ</t>
    </rPh>
    <phoneticPr fontId="1"/>
  </si>
  <si>
    <t>第70回国民体育大会・第35回九州ブロック大会佐賀県予選会(成年男子）</t>
    <rPh sb="4" eb="6">
      <t>コクミン</t>
    </rPh>
    <rPh sb="6" eb="8">
      <t>タイイク</t>
    </rPh>
    <rPh sb="8" eb="10">
      <t>タイカイ</t>
    </rPh>
    <rPh sb="11" eb="12">
      <t>ダイ</t>
    </rPh>
    <rPh sb="14" eb="15">
      <t>カイ</t>
    </rPh>
    <rPh sb="15" eb="17">
      <t>キュウシュウ</t>
    </rPh>
    <rPh sb="21" eb="23">
      <t>タイカイ</t>
    </rPh>
    <rPh sb="23" eb="26">
      <t>サガケン</t>
    </rPh>
    <rPh sb="26" eb="29">
      <t>ヨセンカイ</t>
    </rPh>
    <rPh sb="30" eb="31">
      <t>ナ</t>
    </rPh>
    <rPh sb="31" eb="32">
      <t>ネン</t>
    </rPh>
    <rPh sb="32" eb="34">
      <t>ダンシ</t>
    </rPh>
    <phoneticPr fontId="1"/>
  </si>
  <si>
    <t>白岩運動広場Ａ</t>
    <rPh sb="0" eb="2">
      <t>シライワ</t>
    </rPh>
    <rPh sb="2" eb="4">
      <t>ウンドウ</t>
    </rPh>
    <rPh sb="4" eb="6">
      <t>ヒロバ</t>
    </rPh>
    <phoneticPr fontId="1"/>
  </si>
  <si>
    <t>白岩運動広場Ｂ</t>
    <rPh sb="0" eb="2">
      <t>シライワ</t>
    </rPh>
    <rPh sb="2" eb="4">
      <t>ウンドウ</t>
    </rPh>
    <rPh sb="4" eb="6">
      <t>ヒロバ</t>
    </rPh>
    <phoneticPr fontId="1"/>
  </si>
  <si>
    <t>㈱佐賀鉄工所・大町</t>
    <rPh sb="1" eb="3">
      <t>サガ</t>
    </rPh>
    <rPh sb="3" eb="6">
      <t>テッコウショ</t>
    </rPh>
    <rPh sb="7" eb="9">
      <t>オオマチ</t>
    </rPh>
    <phoneticPr fontId="1"/>
  </si>
  <si>
    <t>㈱ミゾタ</t>
    <phoneticPr fontId="1"/>
  </si>
  <si>
    <t>ＩＰ倶楽部</t>
    <rPh sb="2" eb="5">
      <t>クラブ</t>
    </rPh>
    <phoneticPr fontId="1"/>
  </si>
  <si>
    <t>Ｓｅｒｉｏｕｓ</t>
    <phoneticPr fontId="1"/>
  </si>
  <si>
    <t>虎っキーズ</t>
    <rPh sb="0" eb="1">
      <t>トラ</t>
    </rPh>
    <phoneticPr fontId="1"/>
  </si>
  <si>
    <t>橋口直</t>
    <rPh sb="0" eb="2">
      <t>ハシグチ</t>
    </rPh>
    <rPh sb="2" eb="3">
      <t>スナオ</t>
    </rPh>
    <phoneticPr fontId="1"/>
  </si>
  <si>
    <t>小野定利</t>
    <rPh sb="0" eb="2">
      <t>オノ</t>
    </rPh>
    <rPh sb="2" eb="4">
      <t>サダトシ</t>
    </rPh>
    <phoneticPr fontId="1"/>
  </si>
  <si>
    <t>橋本啓貴</t>
    <rPh sb="0" eb="2">
      <t>ハシモト</t>
    </rPh>
    <rPh sb="2" eb="3">
      <t>ケイ</t>
    </rPh>
    <rPh sb="3" eb="4">
      <t>キ</t>
    </rPh>
    <phoneticPr fontId="1"/>
  </si>
  <si>
    <t>児玉太輔</t>
    <rPh sb="0" eb="2">
      <t>コダマ</t>
    </rPh>
    <rPh sb="2" eb="4">
      <t>タイスケ</t>
    </rPh>
    <phoneticPr fontId="1"/>
  </si>
  <si>
    <t>●</t>
    <phoneticPr fontId="1"/>
  </si>
  <si>
    <t>○</t>
    <phoneticPr fontId="1"/>
  </si>
  <si>
    <t>㈱ミゾタ</t>
  </si>
  <si>
    <t>川﨑大輔</t>
    <rPh sb="0" eb="1">
      <t>カワサキ</t>
    </rPh>
    <rPh sb="1" eb="3">
      <t>ダイスケ</t>
    </rPh>
    <phoneticPr fontId="1"/>
  </si>
  <si>
    <t>江頭義崇</t>
    <rPh sb="0" eb="2">
      <t>エガシラ</t>
    </rPh>
    <rPh sb="2" eb="4">
      <t>ヨシタカ</t>
    </rPh>
    <phoneticPr fontId="1"/>
  </si>
  <si>
    <t>毛利有良</t>
    <rPh sb="0" eb="2">
      <t>モウリ</t>
    </rPh>
    <rPh sb="2" eb="4">
      <t>アリヨシ</t>
    </rPh>
    <phoneticPr fontId="1"/>
  </si>
  <si>
    <t>７回無死サヨナラ</t>
    <rPh sb="1" eb="2">
      <t>カイ</t>
    </rPh>
    <rPh sb="2" eb="4">
      <t>ムシ</t>
    </rPh>
    <phoneticPr fontId="1"/>
  </si>
  <si>
    <t>坂田達哉</t>
    <rPh sb="0" eb="2">
      <t>サカタ</t>
    </rPh>
    <rPh sb="2" eb="4">
      <t>タツヤ</t>
    </rPh>
    <phoneticPr fontId="1"/>
  </si>
  <si>
    <t>椎葉巨将</t>
    <rPh sb="0" eb="2">
      <t>シイバ</t>
    </rPh>
    <rPh sb="2" eb="3">
      <t>キョ</t>
    </rPh>
    <rPh sb="3" eb="4">
      <t>ショウ</t>
    </rPh>
    <phoneticPr fontId="1"/>
  </si>
  <si>
    <t>岸川武史</t>
    <rPh sb="0" eb="2">
      <t>キシカワ</t>
    </rPh>
    <rPh sb="2" eb="4">
      <t>タケシ</t>
    </rPh>
    <phoneticPr fontId="1"/>
  </si>
  <si>
    <t>山口崇</t>
    <rPh sb="0" eb="2">
      <t>ヤマグチ</t>
    </rPh>
    <rPh sb="2" eb="3">
      <t>タカシ</t>
    </rPh>
    <phoneticPr fontId="1"/>
  </si>
  <si>
    <t>正林優哉</t>
    <rPh sb="0" eb="2">
      <t>ショウバヤシ</t>
    </rPh>
    <rPh sb="2" eb="4">
      <t>ユウヤ</t>
    </rPh>
    <phoneticPr fontId="1"/>
  </si>
  <si>
    <t>正林優哉、立花和幸</t>
    <rPh sb="0" eb="2">
      <t>ショウバヤシ</t>
    </rPh>
    <rPh sb="2" eb="4">
      <t>ユウヤ</t>
    </rPh>
    <rPh sb="5" eb="7">
      <t>タチバナ</t>
    </rPh>
    <rPh sb="7" eb="9">
      <t>カズユキ</t>
    </rPh>
    <phoneticPr fontId="1"/>
  </si>
  <si>
    <t>小林大樹</t>
    <rPh sb="0" eb="2">
      <t>コバヤシ</t>
    </rPh>
    <rPh sb="2" eb="4">
      <t>タイキ</t>
    </rPh>
    <phoneticPr fontId="1"/>
  </si>
  <si>
    <t>中村天星</t>
    <rPh sb="0" eb="2">
      <t>ナカムラ</t>
    </rPh>
    <rPh sb="2" eb="3">
      <t>テン</t>
    </rPh>
    <rPh sb="3" eb="4">
      <t>ホシ</t>
    </rPh>
    <phoneticPr fontId="1"/>
  </si>
  <si>
    <t>松尾哲也</t>
    <rPh sb="0" eb="2">
      <t>マツオ</t>
    </rPh>
    <rPh sb="2" eb="4">
      <t>テツヤ</t>
    </rPh>
    <phoneticPr fontId="1"/>
  </si>
  <si>
    <t>山田孝明</t>
    <rPh sb="0" eb="2">
      <t>ヤマダ</t>
    </rPh>
    <rPh sb="2" eb="4">
      <t>タカアキ</t>
    </rPh>
    <phoneticPr fontId="1"/>
  </si>
  <si>
    <t>正林優哉、大木博文、立花和幸</t>
    <rPh sb="0" eb="2">
      <t>ショウバヤシ</t>
    </rPh>
    <rPh sb="2" eb="4">
      <t>ユウヤ</t>
    </rPh>
    <rPh sb="5" eb="7">
      <t>オオキ</t>
    </rPh>
    <rPh sb="7" eb="9">
      <t>ヒロフミ</t>
    </rPh>
    <rPh sb="10" eb="12">
      <t>タチバナ</t>
    </rPh>
    <rPh sb="12" eb="14">
      <t>カズユキ</t>
    </rPh>
    <phoneticPr fontId="1"/>
  </si>
  <si>
    <t>白武泰士、松尾哲也、竹内浩司</t>
    <rPh sb="0" eb="2">
      <t>シラタケ</t>
    </rPh>
    <rPh sb="2" eb="3">
      <t>タイ</t>
    </rPh>
    <rPh sb="3" eb="4">
      <t>シ</t>
    </rPh>
    <rPh sb="5" eb="7">
      <t>マツオ</t>
    </rPh>
    <rPh sb="7" eb="9">
      <t>テツヤ</t>
    </rPh>
    <rPh sb="10" eb="12">
      <t>タケウチ</t>
    </rPh>
    <rPh sb="12" eb="13">
      <t>ヒロシ</t>
    </rPh>
    <rPh sb="13" eb="14">
      <t>ツカサ</t>
    </rPh>
    <phoneticPr fontId="1"/>
  </si>
  <si>
    <t>中村天星、萱野亮</t>
    <rPh sb="0" eb="2">
      <t>ナカムラ</t>
    </rPh>
    <rPh sb="2" eb="3">
      <t>テン</t>
    </rPh>
    <rPh sb="3" eb="4">
      <t>セイ</t>
    </rPh>
    <rPh sb="5" eb="7">
      <t>カヤノ</t>
    </rPh>
    <rPh sb="7" eb="8">
      <t>リョウ</t>
    </rPh>
    <phoneticPr fontId="1"/>
  </si>
  <si>
    <t>３回コールド</t>
    <rPh sb="1" eb="2">
      <t>カイ</t>
    </rPh>
    <phoneticPr fontId="1"/>
  </si>
  <si>
    <t>馬場尊則②、井上憲恒②、白武泰士</t>
    <rPh sb="0" eb="2">
      <t>ババ</t>
    </rPh>
    <rPh sb="2" eb="4">
      <t>タカノリ</t>
    </rPh>
    <rPh sb="6" eb="8">
      <t>イノウエ</t>
    </rPh>
    <rPh sb="8" eb="9">
      <t>ノリ</t>
    </rPh>
    <rPh sb="9" eb="10">
      <t>ツネ</t>
    </rPh>
    <rPh sb="12" eb="14">
      <t>シラタケ</t>
    </rPh>
    <rPh sb="14" eb="16">
      <t>タイシ</t>
    </rPh>
    <phoneticPr fontId="1"/>
  </si>
  <si>
    <t>サムライズ</t>
  </si>
  <si>
    <t>奥和洋</t>
    <rPh sb="0" eb="1">
      <t>オク</t>
    </rPh>
    <rPh sb="1" eb="3">
      <t>カズヒロ</t>
    </rPh>
    <phoneticPr fontId="1"/>
  </si>
  <si>
    <t>平貴文</t>
    <rPh sb="0" eb="1">
      <t>タイラ</t>
    </rPh>
    <rPh sb="1" eb="3">
      <t>タカフミ</t>
    </rPh>
    <phoneticPr fontId="1"/>
  </si>
  <si>
    <t>樋口貴彦</t>
    <rPh sb="0" eb="2">
      <t>ヒグチ</t>
    </rPh>
    <rPh sb="2" eb="4">
      <t>タカヒコ</t>
    </rPh>
    <phoneticPr fontId="1"/>
  </si>
  <si>
    <t>埋金耕平</t>
    <rPh sb="0" eb="2">
      <t>ウメガネ</t>
    </rPh>
    <rPh sb="2" eb="4">
      <t>コウヘイ</t>
    </rPh>
    <phoneticPr fontId="1"/>
  </si>
  <si>
    <t>坂口茂、大山治朗、大久保洋平</t>
    <rPh sb="0" eb="2">
      <t>サカグチ</t>
    </rPh>
    <rPh sb="2" eb="3">
      <t>シゲル</t>
    </rPh>
    <rPh sb="4" eb="6">
      <t>オオヤマ</t>
    </rPh>
    <rPh sb="6" eb="8">
      <t>ジロウ</t>
    </rPh>
    <rPh sb="9" eb="12">
      <t>オオクボ</t>
    </rPh>
    <rPh sb="12" eb="14">
      <t>ヨウヘイ</t>
    </rPh>
    <phoneticPr fontId="1"/>
  </si>
  <si>
    <t>４回コールド</t>
    <rPh sb="1" eb="2">
      <t>カイ</t>
    </rPh>
    <phoneticPr fontId="1"/>
  </si>
  <si>
    <t>棄</t>
    <rPh sb="0" eb="1">
      <t>キ</t>
    </rPh>
    <phoneticPr fontId="1"/>
  </si>
  <si>
    <t>権</t>
    <rPh sb="0" eb="1">
      <t>ケン</t>
    </rPh>
    <phoneticPr fontId="1"/>
  </si>
  <si>
    <t>Ｓｅｒｉｏｕｓ</t>
  </si>
  <si>
    <t>ダイワアクト</t>
  </si>
  <si>
    <t>白水啓太</t>
    <rPh sb="0" eb="2">
      <t>シロミズ</t>
    </rPh>
    <rPh sb="2" eb="4">
      <t>ケイタ</t>
    </rPh>
    <phoneticPr fontId="1"/>
  </si>
  <si>
    <t>大坪滉希</t>
    <rPh sb="0" eb="2">
      <t>オオツボ</t>
    </rPh>
    <rPh sb="2" eb="4">
      <t>コウキ</t>
    </rPh>
    <phoneticPr fontId="1"/>
  </si>
  <si>
    <t>永原健、権堂航、古川恵士</t>
    <rPh sb="0" eb="2">
      <t>ナガハラ</t>
    </rPh>
    <rPh sb="2" eb="3">
      <t>ケン</t>
    </rPh>
    <rPh sb="4" eb="6">
      <t>ゴンドウ</t>
    </rPh>
    <rPh sb="6" eb="7">
      <t>ワタル</t>
    </rPh>
    <rPh sb="8" eb="10">
      <t>フルカワ</t>
    </rPh>
    <rPh sb="10" eb="11">
      <t>サトシ</t>
    </rPh>
    <rPh sb="11" eb="12">
      <t>シ</t>
    </rPh>
    <phoneticPr fontId="1"/>
  </si>
  <si>
    <t>永原健</t>
    <rPh sb="0" eb="2">
      <t>ナガハラ</t>
    </rPh>
    <rPh sb="2" eb="3">
      <t>ケン</t>
    </rPh>
    <phoneticPr fontId="1"/>
  </si>
  <si>
    <t>●橋本啓貴</t>
    <rPh sb="1" eb="3">
      <t>ハシモト</t>
    </rPh>
    <rPh sb="3" eb="5">
      <t>ヒロキ</t>
    </rPh>
    <phoneticPr fontId="1"/>
  </si>
  <si>
    <t>X</t>
    <phoneticPr fontId="1"/>
  </si>
  <si>
    <t>○古川恵士、田中亮多</t>
    <rPh sb="1" eb="3">
      <t>フルカワ</t>
    </rPh>
    <rPh sb="3" eb="4">
      <t>サトシ</t>
    </rPh>
    <rPh sb="4" eb="5">
      <t>シ</t>
    </rPh>
    <rPh sb="6" eb="8">
      <t>タナカ</t>
    </rPh>
    <rPh sb="8" eb="9">
      <t>リョウ</t>
    </rPh>
    <rPh sb="9" eb="10">
      <t>タ</t>
    </rPh>
    <phoneticPr fontId="1"/>
  </si>
  <si>
    <t>渡辺直樹</t>
    <rPh sb="0" eb="2">
      <t>ワタナベ</t>
    </rPh>
    <rPh sb="2" eb="4">
      <t>ナオキ</t>
    </rPh>
    <phoneticPr fontId="1"/>
  </si>
  <si>
    <t>横田壮光</t>
    <rPh sb="0" eb="2">
      <t>ヨコタ</t>
    </rPh>
    <rPh sb="2" eb="3">
      <t>ソウ</t>
    </rPh>
    <rPh sb="3" eb="4">
      <t>ミツ</t>
    </rPh>
    <phoneticPr fontId="1"/>
  </si>
  <si>
    <t>深川一平</t>
    <rPh sb="0" eb="2">
      <t>フカガワ</t>
    </rPh>
    <rPh sb="2" eb="4">
      <t>イッペイ</t>
    </rPh>
    <phoneticPr fontId="1"/>
  </si>
  <si>
    <t>白水啓太</t>
    <rPh sb="0" eb="2">
      <t>シラミズ</t>
    </rPh>
    <rPh sb="2" eb="4">
      <t>ケイタ</t>
    </rPh>
    <phoneticPr fontId="1"/>
  </si>
  <si>
    <t xml:space="preserve"> </t>
    <phoneticPr fontId="1"/>
  </si>
  <si>
    <t>X</t>
    <phoneticPr fontId="1"/>
  </si>
  <si>
    <t>●髙木伸雄</t>
    <rPh sb="1" eb="3">
      <t>タカギ</t>
    </rPh>
    <rPh sb="3" eb="5">
      <t>ノブオ</t>
    </rPh>
    <phoneticPr fontId="1"/>
  </si>
  <si>
    <t>宮崎哲</t>
    <rPh sb="0" eb="2">
      <t>ミヤザキ</t>
    </rPh>
    <rPh sb="2" eb="3">
      <t>テツ</t>
    </rPh>
    <phoneticPr fontId="1"/>
  </si>
  <si>
    <t>○椿山喜吉</t>
    <rPh sb="1" eb="3">
      <t>ツバキヤマ</t>
    </rPh>
    <rPh sb="3" eb="4">
      <t>ヨロコ</t>
    </rPh>
    <rPh sb="4" eb="5">
      <t>キチ</t>
    </rPh>
    <phoneticPr fontId="1"/>
  </si>
  <si>
    <t>白武泰士、平慎二②</t>
    <rPh sb="0" eb="2">
      <t>シラタケ</t>
    </rPh>
    <rPh sb="2" eb="4">
      <t>タイシ</t>
    </rPh>
    <rPh sb="5" eb="6">
      <t>タイラ</t>
    </rPh>
    <rPh sb="6" eb="8">
      <t>シンジ</t>
    </rPh>
    <phoneticPr fontId="1"/>
  </si>
  <si>
    <t>白武泰士</t>
    <rPh sb="0" eb="2">
      <t>シラタケ</t>
    </rPh>
    <rPh sb="2" eb="4">
      <t>タイシ</t>
    </rPh>
    <phoneticPr fontId="1"/>
  </si>
  <si>
    <t>小柳陽介</t>
    <rPh sb="0" eb="2">
      <t>コヤナギ</t>
    </rPh>
    <rPh sb="2" eb="4">
      <t>ヨウスケ</t>
    </rPh>
    <phoneticPr fontId="1"/>
  </si>
  <si>
    <t>５回コールド</t>
    <rPh sb="1" eb="2">
      <t>カイ</t>
    </rPh>
    <phoneticPr fontId="1"/>
  </si>
  <si>
    <t>正林優哉、松永勇</t>
    <rPh sb="0" eb="2">
      <t>ショウバヤシ</t>
    </rPh>
    <rPh sb="2" eb="4">
      <t>ユウヤ</t>
    </rPh>
    <rPh sb="5" eb="7">
      <t>マツナガ</t>
    </rPh>
    <rPh sb="7" eb="8">
      <t>イサム</t>
    </rPh>
    <phoneticPr fontId="1"/>
  </si>
  <si>
    <t>白水啓太②、古川恵士</t>
    <rPh sb="0" eb="2">
      <t>シロミズ</t>
    </rPh>
    <rPh sb="2" eb="4">
      <t>ケイタ</t>
    </rPh>
    <rPh sb="6" eb="8">
      <t>フルカワ</t>
    </rPh>
    <rPh sb="8" eb="9">
      <t>ケイ</t>
    </rPh>
    <rPh sb="9" eb="10">
      <t>シ</t>
    </rPh>
    <phoneticPr fontId="1"/>
  </si>
  <si>
    <t>吉田和史、権堂航</t>
    <rPh sb="0" eb="1">
      <t>キチ</t>
    </rPh>
    <rPh sb="1" eb="2">
      <t>タ</t>
    </rPh>
    <rPh sb="2" eb="4">
      <t>カズフミ</t>
    </rPh>
    <rPh sb="5" eb="7">
      <t>ゴンドウ</t>
    </rPh>
    <rPh sb="7" eb="8">
      <t>ワタル</t>
    </rPh>
    <phoneticPr fontId="1"/>
  </si>
  <si>
    <t>先攻</t>
    <phoneticPr fontId="1"/>
  </si>
  <si>
    <t>後攻</t>
    <phoneticPr fontId="1"/>
  </si>
  <si>
    <t>●山中美千夫、</t>
    <rPh sb="1" eb="3">
      <t>ヤマナカ</t>
    </rPh>
    <rPh sb="3" eb="6">
      <t>ミチオ</t>
    </rPh>
    <phoneticPr fontId="1"/>
  </si>
  <si>
    <t>○椎葉巨将</t>
    <rPh sb="1" eb="3">
      <t>シイバ</t>
    </rPh>
    <rPh sb="3" eb="4">
      <t>キョ</t>
    </rPh>
    <rPh sb="4" eb="5">
      <t>ショウ</t>
    </rPh>
    <phoneticPr fontId="1"/>
  </si>
  <si>
    <t>木村正彦②</t>
    <rPh sb="0" eb="2">
      <t>キムラ</t>
    </rPh>
    <rPh sb="2" eb="4">
      <t>マサヒコ</t>
    </rPh>
    <phoneticPr fontId="1"/>
  </si>
  <si>
    <t>立花和幸②</t>
    <rPh sb="0" eb="2">
      <t>タチバナ</t>
    </rPh>
    <rPh sb="2" eb="4">
      <t>カズユキ</t>
    </rPh>
    <phoneticPr fontId="1"/>
  </si>
  <si>
    <t>山口順也</t>
    <rPh sb="0" eb="1">
      <t>ヤマグチ</t>
    </rPh>
    <rPh sb="1" eb="2">
      <t>ジュン</t>
    </rPh>
    <rPh sb="2" eb="3">
      <t>ヤ</t>
    </rPh>
    <phoneticPr fontId="1"/>
  </si>
  <si>
    <t>堀之内恭介、椎葉巨将</t>
    <rPh sb="1" eb="2">
      <t>ノ</t>
    </rPh>
    <rPh sb="2" eb="4">
      <t>キョウスケ</t>
    </rPh>
    <rPh sb="6" eb="8">
      <t>シイバ</t>
    </rPh>
    <rPh sb="8" eb="9">
      <t>キョ</t>
    </rPh>
    <rPh sb="9" eb="10">
      <t>マサ</t>
    </rPh>
    <phoneticPr fontId="1"/>
  </si>
  <si>
    <t>飯干陽介</t>
    <rPh sb="0" eb="1">
      <t>メシ</t>
    </rPh>
    <rPh sb="1" eb="2">
      <t>ホ</t>
    </rPh>
    <rPh sb="2" eb="4">
      <t>ヨウスケ</t>
    </rPh>
    <phoneticPr fontId="1"/>
  </si>
  <si>
    <t>●末次隆道</t>
    <rPh sb="1" eb="3">
      <t>スエツギ</t>
    </rPh>
    <rPh sb="3" eb="5">
      <t>タカミチ</t>
    </rPh>
    <phoneticPr fontId="1"/>
  </si>
  <si>
    <t>○古川恵士、田中亮多</t>
    <rPh sb="1" eb="3">
      <t>フルカワ</t>
    </rPh>
    <rPh sb="3" eb="4">
      <t>ケイ</t>
    </rPh>
    <rPh sb="4" eb="5">
      <t>シ</t>
    </rPh>
    <rPh sb="6" eb="8">
      <t>タナカ</t>
    </rPh>
    <rPh sb="8" eb="10">
      <t>リョウタ</t>
    </rPh>
    <phoneticPr fontId="1"/>
  </si>
  <si>
    <t>5コールド</t>
    <phoneticPr fontId="1"/>
  </si>
  <si>
    <t>○古川 恵史</t>
    <rPh sb="1" eb="3">
      <t>フルカワ</t>
    </rPh>
    <rPh sb="4" eb="6">
      <t>ケイシ</t>
    </rPh>
    <phoneticPr fontId="1"/>
  </si>
  <si>
    <t>白水 啓太</t>
    <rPh sb="0" eb="2">
      <t>シラミズ</t>
    </rPh>
    <rPh sb="3" eb="5">
      <t>ケイタ</t>
    </rPh>
    <phoneticPr fontId="1"/>
  </si>
  <si>
    <t>●椿山 善吉</t>
    <rPh sb="1" eb="2">
      <t>ツバキ</t>
    </rPh>
    <rPh sb="2" eb="3">
      <t>ヤマ</t>
    </rPh>
    <rPh sb="4" eb="6">
      <t>ゼンキチ</t>
    </rPh>
    <phoneticPr fontId="1"/>
  </si>
  <si>
    <t>馬場 尊則</t>
    <rPh sb="0" eb="2">
      <t>ババ</t>
    </rPh>
    <rPh sb="3" eb="4">
      <t>ソン</t>
    </rPh>
    <rPh sb="4" eb="5">
      <t>ノリ</t>
    </rPh>
    <phoneticPr fontId="1"/>
  </si>
  <si>
    <t>古川 恵史</t>
  </si>
  <si>
    <t>②</t>
    <phoneticPr fontId="1"/>
  </si>
  <si>
    <t>権堂 航</t>
    <rPh sb="0" eb="2">
      <t>ゴンドウ</t>
    </rPh>
    <rPh sb="3" eb="4">
      <t>ワタル</t>
    </rPh>
    <phoneticPr fontId="1"/>
  </si>
  <si>
    <t>廣瀬健人</t>
    <rPh sb="0" eb="2">
      <t>ヒロセ</t>
    </rPh>
    <rPh sb="2" eb="4">
      <t>ケント</t>
    </rPh>
    <phoneticPr fontId="1"/>
  </si>
  <si>
    <t>大坪 滉希</t>
    <rPh sb="0" eb="1">
      <t>オオツボ</t>
    </rPh>
    <rPh sb="2" eb="4">
      <t>コウキ</t>
    </rPh>
    <phoneticPr fontId="1"/>
  </si>
  <si>
    <t>飯干 陽介</t>
    <rPh sb="0" eb="1">
      <t>イイボシ</t>
    </rPh>
    <rPh sb="2" eb="4">
      <t>ヨウスケ</t>
    </rPh>
    <phoneticPr fontId="1"/>
  </si>
  <si>
    <t>平 慎二</t>
    <rPh sb="1" eb="3">
      <t>シンジ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</si>
</sst>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6" formatCode="&quot;(&quot;#&quot;)&quot;"/>
    <numFmt numFmtId="177" formatCode="0&quot;x&quot;"/>
    <numFmt numFmtId="178" formatCode="h:mm;@"/>
    <numFmt numFmtId="179" formatCode="h&quot;時&quot;mm&quot;分&quot;;@"/>
    <numFmt numFmtId="180" formatCode="[$-411]ggge&quot;年&quot;m&quot;月&quot;d&quot;日&quot;;@"/>
    <numFmt numFmtId="181" formatCode="h&quot;時間&quot;mm&quot;分&quot;;@"/>
  </numFmts>
  <fonts count="25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78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78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Alignment="1" applyProtection="1">
      <alignment vertical="center"/>
    </xf>
    <xf numFmtId="0" fontId="5" fillId="0" borderId="5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distributed" vertical="distributed"/>
    </xf>
    <xf numFmtId="0" fontId="5" fillId="0" borderId="0" xfId="0" applyNumberFormat="1" applyFont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distributed" vertical="distributed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10" fillId="0" borderId="10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justifyLastLine="1" shrinkToFit="1"/>
      <protection locked="0"/>
    </xf>
    <xf numFmtId="0" fontId="0" fillId="0" borderId="2" xfId="0" applyBorder="1" applyAlignment="1" applyProtection="1">
      <alignment horizontal="distributed" vertical="center" justifyLastLine="1"/>
      <protection locked="0"/>
    </xf>
    <xf numFmtId="0" fontId="0" fillId="0" borderId="13" xfId="0" applyBorder="1" applyAlignment="1" applyProtection="1">
      <alignment horizontal="distributed" vertical="center" justifyLastLine="1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177" fontId="7" fillId="0" borderId="15" xfId="0" applyNumberFormat="1" applyFont="1" applyBorder="1" applyAlignment="1" applyProtection="1">
      <alignment horizontal="center" vertical="center"/>
      <protection locked="0"/>
    </xf>
    <xf numFmtId="177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0" fillId="0" borderId="10" xfId="0" applyNumberFormat="1" applyBorder="1" applyAlignment="1">
      <alignment horizontal="center"/>
    </xf>
    <xf numFmtId="179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81" fontId="0" fillId="0" borderId="10" xfId="0" applyNumberFormat="1" applyFont="1" applyBorder="1" applyAlignment="1">
      <alignment horizontal="center"/>
    </xf>
    <xf numFmtId="181" fontId="0" fillId="0" borderId="10" xfId="0" applyNumberFormat="1" applyFont="1" applyBorder="1" applyAlignment="1"/>
    <xf numFmtId="181" fontId="20" fillId="0" borderId="10" xfId="0" applyNumberFormat="1" applyFont="1" applyBorder="1" applyAlignment="1">
      <alignment horizontal="center" vertical="center"/>
    </xf>
    <xf numFmtId="177" fontId="15" fillId="0" borderId="15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distributed"/>
    </xf>
    <xf numFmtId="180" fontId="5" fillId="0" borderId="0" xfId="0" applyNumberFormat="1" applyFont="1" applyAlignment="1" applyProtection="1">
      <alignment horizontal="left" vertical="center"/>
      <protection locked="0"/>
    </xf>
    <xf numFmtId="180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79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0" fontId="8" fillId="0" borderId="0" xfId="0" applyNumberFormat="1" applyFont="1" applyAlignment="1" applyProtection="1">
      <alignment horizontal="center" vertical="distributed"/>
      <protection locked="0"/>
    </xf>
    <xf numFmtId="0" fontId="5" fillId="0" borderId="0" xfId="0" applyNumberFormat="1" applyFont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78"/>
  <sheetViews>
    <sheetView showGridLines="0" showOutlineSymbols="0" view="pageBreakPreview" zoomScaleNormal="87" zoomScaleSheetLayoutView="100" workbookViewId="0">
      <pane ySplit="3" topLeftCell="A50" activePane="bottomLeft" state="frozenSplit"/>
      <selection pane="bottomLeft" activeCell="F75" sqref="F75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3" t="str">
        <f ca="1">データ!F14</f>
        <v>第70回国民体育大会・第35回九州ブロック大会佐賀県予選会(成年男子）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7"/>
      <c r="S1" s="19"/>
    </row>
    <row r="2" spans="1:26" ht="16.5" customHeight="1">
      <c r="A2" s="41" t="s">
        <v>15</v>
      </c>
      <c r="B2" s="104">
        <v>42134</v>
      </c>
      <c r="C2" s="105"/>
      <c r="D2" s="105"/>
      <c r="E2" s="105"/>
      <c r="F2" s="105"/>
      <c r="G2" s="7"/>
      <c r="H2" s="7"/>
      <c r="I2" s="106" t="s">
        <v>14</v>
      </c>
      <c r="J2" s="106"/>
      <c r="K2" s="27" t="str">
        <f ca="1">データ!F16</f>
        <v>佐賀県武雄市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6" t="s">
        <v>13</v>
      </c>
      <c r="J3" s="106"/>
      <c r="K3" s="107" t="s">
        <v>99</v>
      </c>
      <c r="L3" s="108"/>
      <c r="M3" s="108"/>
      <c r="N3" s="108"/>
      <c r="O3" s="108"/>
      <c r="P3" s="108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88</v>
      </c>
      <c r="B5" s="7"/>
      <c r="C5" s="44" t="s">
        <v>77</v>
      </c>
      <c r="D5" s="7"/>
      <c r="E5" s="94">
        <v>0.39305555555555555</v>
      </c>
      <c r="F5" s="95"/>
      <c r="G5" s="45" t="s">
        <v>78</v>
      </c>
      <c r="H5" s="42"/>
      <c r="I5" s="96">
        <v>0.45</v>
      </c>
      <c r="J5" s="95"/>
      <c r="K5" s="97" t="s">
        <v>71</v>
      </c>
      <c r="L5" s="98"/>
      <c r="M5" s="99"/>
      <c r="N5" s="100"/>
      <c r="O5" s="47" t="s">
        <v>70</v>
      </c>
      <c r="P5" s="42"/>
      <c r="Q5" s="101">
        <f>IF(I5="","",+I5-E5-M5)</f>
        <v>5.6944444444444464E-2</v>
      </c>
      <c r="R5" s="101"/>
      <c r="S5" s="41" t="s">
        <v>72</v>
      </c>
      <c r="T5" s="43">
        <v>1</v>
      </c>
    </row>
    <row r="6" spans="1:26" ht="15.75" customHeight="1">
      <c r="A6" s="90" t="s">
        <v>12</v>
      </c>
      <c r="B6" s="91"/>
      <c r="C6" s="91"/>
      <c r="D6" s="92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0" t="s">
        <v>5</v>
      </c>
      <c r="T6" s="93"/>
      <c r="U6" s="10"/>
      <c r="V6" s="10"/>
      <c r="Y6" s="60"/>
      <c r="Z6" s="60"/>
    </row>
    <row r="7" spans="1:26" ht="15" customHeight="1">
      <c r="A7" s="79" t="s">
        <v>97</v>
      </c>
      <c r="B7" s="80"/>
      <c r="C7" s="80"/>
      <c r="D7" s="81"/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1</v>
      </c>
      <c r="L7" s="82"/>
      <c r="M7" s="82"/>
      <c r="N7" s="82"/>
      <c r="O7" s="82"/>
      <c r="P7" s="82"/>
      <c r="Q7" s="82"/>
      <c r="R7" s="82"/>
      <c r="S7" s="74">
        <f>IF(E7="","",SUM(E7:R7))</f>
        <v>1</v>
      </c>
      <c r="T7" s="75"/>
      <c r="U7" s="10"/>
      <c r="V7" s="10"/>
      <c r="Y7" s="60"/>
      <c r="Z7" s="60"/>
    </row>
    <row r="8" spans="1:26" ht="14.45" customHeight="1">
      <c r="A8" s="17" t="s">
        <v>10</v>
      </c>
      <c r="B8" s="78" t="str">
        <f ca="1">IF(A7="","",VLOOKUP(A7,データ!$B$2:$C$34,2,0))</f>
        <v>佐賀</v>
      </c>
      <c r="C8" s="78"/>
      <c r="D8" s="18" t="s">
        <v>75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76"/>
      <c r="T8" s="77"/>
      <c r="U8" s="10"/>
      <c r="V8" s="10"/>
      <c r="Y8" s="60"/>
      <c r="Z8" s="60"/>
    </row>
    <row r="9" spans="1:26" ht="15" customHeight="1">
      <c r="A9" s="79" t="s">
        <v>95</v>
      </c>
      <c r="B9" s="80"/>
      <c r="C9" s="80"/>
      <c r="D9" s="81"/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1</v>
      </c>
      <c r="K9" s="83">
        <v>1</v>
      </c>
      <c r="L9" s="65"/>
      <c r="M9" s="65"/>
      <c r="N9" s="65"/>
      <c r="O9" s="65"/>
      <c r="P9" s="65"/>
      <c r="Q9" s="65"/>
      <c r="R9" s="65"/>
      <c r="S9" s="85">
        <f>IF(E9="","",SUM(E9:R9))</f>
        <v>2</v>
      </c>
      <c r="T9" s="86"/>
      <c r="U9" s="10"/>
      <c r="V9" s="22"/>
      <c r="W9" s="20"/>
      <c r="Y9" s="60"/>
      <c r="Z9" s="60"/>
    </row>
    <row r="10" spans="1:26" ht="15" customHeight="1">
      <c r="A10" s="54" t="s">
        <v>10</v>
      </c>
      <c r="B10" s="78" t="str">
        <f ca="1">IF(A9="","",VLOOKUP(A9,データ!$B$2:$C$34,2,0))</f>
        <v>佐賀</v>
      </c>
      <c r="C10" s="78"/>
      <c r="D10" s="18" t="s">
        <v>75</v>
      </c>
      <c r="E10" s="66"/>
      <c r="F10" s="66"/>
      <c r="G10" s="66"/>
      <c r="H10" s="66"/>
      <c r="I10" s="66"/>
      <c r="J10" s="66"/>
      <c r="K10" s="84"/>
      <c r="L10" s="66"/>
      <c r="M10" s="66"/>
      <c r="N10" s="66"/>
      <c r="O10" s="66"/>
      <c r="P10" s="66"/>
      <c r="Q10" s="66"/>
      <c r="R10" s="66"/>
      <c r="S10" s="87"/>
      <c r="T10" s="88"/>
      <c r="U10" s="10"/>
      <c r="V10" s="10"/>
      <c r="X10" s="20"/>
      <c r="Y10" s="60"/>
      <c r="Z10" s="60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60"/>
      <c r="Z11" s="60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60"/>
      <c r="Z12" s="60"/>
    </row>
    <row r="13" spans="1:26" ht="15" customHeight="1">
      <c r="A13" s="69" t="s">
        <v>69</v>
      </c>
      <c r="B13" s="69"/>
      <c r="C13" s="13" t="s">
        <v>0</v>
      </c>
      <c r="D13" s="28" t="s">
        <v>110</v>
      </c>
      <c r="E13" s="28" t="s">
        <v>106</v>
      </c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107</v>
      </c>
      <c r="P13" s="28"/>
      <c r="Q13" s="28"/>
      <c r="R13" s="28"/>
      <c r="S13" s="28"/>
      <c r="Y13" s="60"/>
      <c r="Z13" s="60"/>
    </row>
    <row r="14" spans="1:26" ht="15" customHeight="1">
      <c r="A14" s="69"/>
      <c r="B14" s="69"/>
      <c r="C14" s="14" t="s">
        <v>1</v>
      </c>
      <c r="D14" s="29" t="s">
        <v>111</v>
      </c>
      <c r="E14" s="29" t="s">
        <v>108</v>
      </c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109</v>
      </c>
      <c r="P14" s="29"/>
      <c r="Q14" s="29"/>
      <c r="R14" s="29"/>
      <c r="S14" s="29"/>
      <c r="Y14" s="60"/>
      <c r="Z14" s="60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60"/>
      <c r="Z15" s="60"/>
    </row>
    <row r="16" spans="1:26" ht="15" customHeight="1">
      <c r="A16" s="7"/>
      <c r="B16" s="70" t="s">
        <v>0</v>
      </c>
      <c r="C16" s="72" t="s">
        <v>2</v>
      </c>
      <c r="D16" s="72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 t="s">
        <v>113</v>
      </c>
      <c r="P16" s="32"/>
      <c r="Q16" s="32"/>
      <c r="R16" s="27"/>
      <c r="S16" s="27"/>
      <c r="Y16" s="60"/>
      <c r="Z16" s="60"/>
    </row>
    <row r="17" spans="1:26" ht="15" customHeight="1">
      <c r="A17" s="72" t="s">
        <v>9</v>
      </c>
      <c r="B17" s="71"/>
      <c r="C17" s="70" t="s">
        <v>3</v>
      </c>
      <c r="D17" s="70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60"/>
      <c r="Z17" s="60"/>
    </row>
    <row r="18" spans="1:26" ht="15" customHeight="1">
      <c r="A18" s="72"/>
      <c r="B18" s="71" t="s">
        <v>1</v>
      </c>
      <c r="C18" s="73" t="s">
        <v>2</v>
      </c>
      <c r="D18" s="73"/>
      <c r="E18" s="34" t="s">
        <v>7</v>
      </c>
      <c r="F18" s="29" t="s">
        <v>114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60"/>
      <c r="Z18" s="60"/>
    </row>
    <row r="19" spans="1:26" ht="15" customHeight="1">
      <c r="A19" s="7"/>
      <c r="B19" s="73"/>
      <c r="C19" s="72" t="s">
        <v>3</v>
      </c>
      <c r="D19" s="72"/>
      <c r="E19" s="30" t="s">
        <v>7</v>
      </c>
      <c r="F19" s="27" t="s">
        <v>115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60"/>
      <c r="Z19" s="60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60"/>
      <c r="Z20" s="60"/>
    </row>
    <row r="21" spans="1:26" ht="15" customHeight="1">
      <c r="A21" s="67" t="s">
        <v>6</v>
      </c>
      <c r="B21" s="68"/>
      <c r="C21" s="36" t="s">
        <v>116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60"/>
      <c r="Z21" s="60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60"/>
      <c r="Z22" s="60"/>
    </row>
    <row r="23" spans="1:26" ht="11.45" customHeight="1">
      <c r="A23" s="38" t="s">
        <v>88</v>
      </c>
      <c r="B23" s="7"/>
      <c r="C23" s="44" t="s">
        <v>77</v>
      </c>
      <c r="D23" s="7"/>
      <c r="E23" s="94">
        <v>0.46666666666666662</v>
      </c>
      <c r="F23" s="95"/>
      <c r="G23" s="45" t="s">
        <v>78</v>
      </c>
      <c r="H23" s="42"/>
      <c r="I23" s="96">
        <v>0.53680555555555554</v>
      </c>
      <c r="J23" s="95"/>
      <c r="K23" s="97" t="s">
        <v>71</v>
      </c>
      <c r="L23" s="98"/>
      <c r="M23" s="99"/>
      <c r="N23" s="100"/>
      <c r="O23" s="47" t="s">
        <v>70</v>
      </c>
      <c r="P23" s="42"/>
      <c r="Q23" s="101">
        <f>IF(I23="","",+I23-E23-M23)</f>
        <v>7.0138888888888917E-2</v>
      </c>
      <c r="R23" s="101"/>
      <c r="S23" s="41" t="s">
        <v>72</v>
      </c>
      <c r="T23" s="43">
        <v>2</v>
      </c>
    </row>
    <row r="24" spans="1:26" ht="15.75" customHeight="1">
      <c r="A24" s="90" t="s">
        <v>12</v>
      </c>
      <c r="B24" s="91"/>
      <c r="C24" s="91"/>
      <c r="D24" s="92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90" t="s">
        <v>5</v>
      </c>
      <c r="T24" s="93"/>
      <c r="U24" s="10"/>
      <c r="V24" s="10"/>
      <c r="Y24" s="60"/>
      <c r="Z24" s="60"/>
    </row>
    <row r="25" spans="1:26" ht="15" customHeight="1">
      <c r="A25" s="79" t="s">
        <v>112</v>
      </c>
      <c r="B25" s="80"/>
      <c r="C25" s="80"/>
      <c r="D25" s="81"/>
      <c r="E25" s="82">
        <v>0</v>
      </c>
      <c r="F25" s="82">
        <v>0</v>
      </c>
      <c r="G25" s="82">
        <v>0</v>
      </c>
      <c r="H25" s="82">
        <v>1</v>
      </c>
      <c r="I25" s="82">
        <v>1</v>
      </c>
      <c r="J25" s="82">
        <v>0</v>
      </c>
      <c r="K25" s="82"/>
      <c r="L25" s="82"/>
      <c r="M25" s="82"/>
      <c r="N25" s="82"/>
      <c r="O25" s="82"/>
      <c r="P25" s="82"/>
      <c r="Q25" s="82"/>
      <c r="R25" s="82"/>
      <c r="S25" s="74">
        <f>IF(E25="","",SUM(E25:R25))</f>
        <v>2</v>
      </c>
      <c r="T25" s="75"/>
      <c r="U25" s="10"/>
      <c r="V25" s="10"/>
      <c r="Y25" s="60"/>
      <c r="Z25" s="60"/>
    </row>
    <row r="26" spans="1:26" ht="14.45" customHeight="1">
      <c r="A26" s="17" t="s">
        <v>10</v>
      </c>
      <c r="B26" s="78" t="str">
        <f ca="1">IF(A25="","",VLOOKUP(A25,データ!$B$2:$C$34,2,0))</f>
        <v>佐賀</v>
      </c>
      <c r="C26" s="78"/>
      <c r="D26" s="18" t="s">
        <v>75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76"/>
      <c r="T26" s="77"/>
      <c r="U26" s="10"/>
      <c r="V26" s="10"/>
      <c r="Y26" s="60"/>
      <c r="Z26" s="60"/>
    </row>
    <row r="27" spans="1:26" ht="15" customHeight="1">
      <c r="A27" s="79" t="s">
        <v>86</v>
      </c>
      <c r="B27" s="80"/>
      <c r="C27" s="80"/>
      <c r="D27" s="81"/>
      <c r="E27" s="82">
        <v>1</v>
      </c>
      <c r="F27" s="82">
        <v>2</v>
      </c>
      <c r="G27" s="82">
        <v>2</v>
      </c>
      <c r="H27" s="82">
        <v>0</v>
      </c>
      <c r="I27" s="82">
        <v>2</v>
      </c>
      <c r="J27" s="82">
        <v>0</v>
      </c>
      <c r="K27" s="82"/>
      <c r="L27" s="65"/>
      <c r="M27" s="65"/>
      <c r="N27" s="65"/>
      <c r="O27" s="65"/>
      <c r="P27" s="65"/>
      <c r="Q27" s="65"/>
      <c r="R27" s="65"/>
      <c r="S27" s="85">
        <f>IF(E27="","",SUM(E27:R27))</f>
        <v>7</v>
      </c>
      <c r="T27" s="86"/>
      <c r="U27" s="10"/>
      <c r="V27" s="22"/>
      <c r="W27" s="20"/>
      <c r="Y27" s="60"/>
      <c r="Z27" s="60"/>
    </row>
    <row r="28" spans="1:26" ht="15" customHeight="1">
      <c r="A28" s="54" t="s">
        <v>10</v>
      </c>
      <c r="B28" s="78" t="str">
        <f ca="1">IF(A27="","",VLOOKUP(A27,データ!$B$2:$C$34,2,0))</f>
        <v>佐賀</v>
      </c>
      <c r="C28" s="78"/>
      <c r="D28" s="18" t="s">
        <v>75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87"/>
      <c r="T28" s="88"/>
      <c r="U28" s="10"/>
      <c r="V28" s="10"/>
      <c r="X28" s="20"/>
      <c r="Y28" s="60"/>
      <c r="Z28" s="60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60"/>
      <c r="Z29" s="60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60"/>
      <c r="Z30" s="60"/>
    </row>
    <row r="31" spans="1:26" ht="15" customHeight="1">
      <c r="A31" s="69" t="s">
        <v>69</v>
      </c>
      <c r="B31" s="69"/>
      <c r="C31" s="13" t="s">
        <v>0</v>
      </c>
      <c r="D31" s="28" t="s">
        <v>110</v>
      </c>
      <c r="E31" s="28" t="s">
        <v>117</v>
      </c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119</v>
      </c>
      <c r="P31" s="28"/>
      <c r="Q31" s="28"/>
      <c r="R31" s="28"/>
      <c r="S31" s="28"/>
      <c r="Y31" s="60"/>
      <c r="Z31" s="60"/>
    </row>
    <row r="32" spans="1:26" ht="15" customHeight="1">
      <c r="A32" s="69"/>
      <c r="B32" s="69"/>
      <c r="C32" s="14" t="s">
        <v>1</v>
      </c>
      <c r="D32" s="29" t="s">
        <v>111</v>
      </c>
      <c r="E32" s="29" t="s">
        <v>118</v>
      </c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120</v>
      </c>
      <c r="P32" s="29"/>
      <c r="Q32" s="29"/>
      <c r="R32" s="29"/>
      <c r="S32" s="29"/>
      <c r="Y32" s="60"/>
      <c r="Z32" s="60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60"/>
      <c r="Z33" s="60"/>
    </row>
    <row r="34" spans="1:26" ht="15" customHeight="1">
      <c r="A34" s="7"/>
      <c r="B34" s="70" t="s">
        <v>0</v>
      </c>
      <c r="C34" s="72" t="s">
        <v>2</v>
      </c>
      <c r="D34" s="72"/>
      <c r="E34" s="30" t="s">
        <v>7</v>
      </c>
      <c r="F34" s="27"/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60"/>
      <c r="Z34" s="60"/>
    </row>
    <row r="35" spans="1:26" ht="15" customHeight="1">
      <c r="A35" s="72" t="s">
        <v>9</v>
      </c>
      <c r="B35" s="71"/>
      <c r="C35" s="70" t="s">
        <v>3</v>
      </c>
      <c r="D35" s="70"/>
      <c r="E35" s="33" t="s">
        <v>7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60"/>
      <c r="Z35" s="60"/>
    </row>
    <row r="36" spans="1:26" ht="15" customHeight="1">
      <c r="A36" s="72"/>
      <c r="B36" s="71" t="s">
        <v>1</v>
      </c>
      <c r="C36" s="73" t="s">
        <v>2</v>
      </c>
      <c r="D36" s="73"/>
      <c r="E36" s="34" t="s">
        <v>7</v>
      </c>
      <c r="F36" s="29" t="s">
        <v>122</v>
      </c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 t="s">
        <v>121</v>
      </c>
      <c r="P36" s="35"/>
      <c r="Q36" s="34"/>
      <c r="R36" s="29"/>
      <c r="S36" s="29"/>
      <c r="Y36" s="60"/>
      <c r="Z36" s="60"/>
    </row>
    <row r="37" spans="1:26" ht="15" customHeight="1">
      <c r="A37" s="7"/>
      <c r="B37" s="73"/>
      <c r="C37" s="72" t="s">
        <v>3</v>
      </c>
      <c r="D37" s="72"/>
      <c r="E37" s="30" t="s">
        <v>7</v>
      </c>
      <c r="F37" s="27" t="s">
        <v>127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60"/>
      <c r="Z37" s="60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60"/>
      <c r="Z38" s="60"/>
    </row>
    <row r="39" spans="1:26" ht="15" customHeight="1">
      <c r="A39" s="67" t="s">
        <v>6</v>
      </c>
      <c r="B39" s="68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60"/>
      <c r="Z39" s="60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60"/>
      <c r="Z40" s="60"/>
    </row>
    <row r="41" spans="1:26" ht="11.45" customHeight="1">
      <c r="A41" s="38" t="s">
        <v>88</v>
      </c>
      <c r="B41" s="7" t="s">
        <v>82</v>
      </c>
      <c r="C41" s="44" t="s">
        <v>77</v>
      </c>
      <c r="D41" s="7"/>
      <c r="E41" s="94">
        <v>0.5541666666666667</v>
      </c>
      <c r="F41" s="95"/>
      <c r="G41" s="45" t="s">
        <v>78</v>
      </c>
      <c r="H41" s="42"/>
      <c r="I41" s="96">
        <v>0.59444444444444444</v>
      </c>
      <c r="J41" s="95"/>
      <c r="K41" s="97" t="s">
        <v>71</v>
      </c>
      <c r="L41" s="98"/>
      <c r="M41" s="99"/>
      <c r="N41" s="100"/>
      <c r="O41" s="47" t="s">
        <v>70</v>
      </c>
      <c r="P41" s="42"/>
      <c r="Q41" s="101">
        <f>IF(I41="","",+I41-E41-M41)</f>
        <v>4.0277777777777746E-2</v>
      </c>
      <c r="R41" s="101"/>
      <c r="S41" s="41" t="s">
        <v>72</v>
      </c>
      <c r="T41" s="43">
        <v>3</v>
      </c>
    </row>
    <row r="42" spans="1:26" ht="15.75" customHeight="1">
      <c r="A42" s="90" t="s">
        <v>12</v>
      </c>
      <c r="B42" s="91"/>
      <c r="C42" s="91"/>
      <c r="D42" s="92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90" t="s">
        <v>5</v>
      </c>
      <c r="T42" s="93"/>
      <c r="U42" s="10"/>
      <c r="V42" s="10"/>
      <c r="Y42" s="60"/>
      <c r="Z42" s="60"/>
    </row>
    <row r="43" spans="1:26" ht="15" customHeight="1">
      <c r="A43" s="79" t="s">
        <v>94</v>
      </c>
      <c r="B43" s="80"/>
      <c r="C43" s="80"/>
      <c r="D43" s="81"/>
      <c r="E43" s="82">
        <v>0</v>
      </c>
      <c r="F43" s="82">
        <v>0</v>
      </c>
      <c r="G43" s="82">
        <v>1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74">
        <f>IF(E43="","",SUM(E43:R43))</f>
        <v>1</v>
      </c>
      <c r="T43" s="75"/>
      <c r="U43" s="10"/>
      <c r="V43" s="10"/>
      <c r="Y43" s="60"/>
      <c r="Z43" s="60"/>
    </row>
    <row r="44" spans="1:26" ht="14.45" customHeight="1">
      <c r="A44" s="17" t="s">
        <v>10</v>
      </c>
      <c r="B44" s="78" t="str">
        <f ca="1">IF(A43="","",VLOOKUP(A43,データ!$B$2:$C$34,2,0))</f>
        <v>佐賀</v>
      </c>
      <c r="C44" s="78"/>
      <c r="D44" s="18" t="s">
        <v>75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76"/>
      <c r="T44" s="77"/>
      <c r="U44" s="10"/>
      <c r="V44" s="10"/>
      <c r="Y44" s="60"/>
      <c r="Z44" s="60"/>
    </row>
    <row r="45" spans="1:26" ht="15" customHeight="1">
      <c r="A45" s="79" t="s">
        <v>85</v>
      </c>
      <c r="B45" s="80"/>
      <c r="C45" s="80"/>
      <c r="D45" s="81"/>
      <c r="E45" s="82">
        <v>4</v>
      </c>
      <c r="F45" s="82">
        <v>8</v>
      </c>
      <c r="G45" s="83">
        <v>4</v>
      </c>
      <c r="H45" s="82"/>
      <c r="I45" s="82"/>
      <c r="J45" s="102"/>
      <c r="K45" s="65"/>
      <c r="L45" s="65"/>
      <c r="M45" s="65"/>
      <c r="N45" s="65"/>
      <c r="O45" s="65"/>
      <c r="P45" s="65"/>
      <c r="Q45" s="65"/>
      <c r="R45" s="65"/>
      <c r="S45" s="85">
        <f>IF(E45="","",SUM(E45:R45))</f>
        <v>16</v>
      </c>
      <c r="T45" s="86"/>
      <c r="U45" s="10"/>
      <c r="V45" s="22"/>
      <c r="W45" s="20"/>
      <c r="Y45" s="60"/>
      <c r="Z45" s="60"/>
    </row>
    <row r="46" spans="1:26" ht="15" customHeight="1">
      <c r="A46" s="54" t="s">
        <v>10</v>
      </c>
      <c r="B46" s="78" t="str">
        <f ca="1">IF(A45="","",VLOOKUP(A45,データ!$B$2:$C$34,2,0))</f>
        <v>佐賀</v>
      </c>
      <c r="C46" s="78"/>
      <c r="D46" s="18" t="s">
        <v>75</v>
      </c>
      <c r="E46" s="66"/>
      <c r="F46" s="66"/>
      <c r="G46" s="84"/>
      <c r="H46" s="66"/>
      <c r="I46" s="66"/>
      <c r="J46" s="84"/>
      <c r="K46" s="66"/>
      <c r="L46" s="66"/>
      <c r="M46" s="66"/>
      <c r="N46" s="66"/>
      <c r="O46" s="66"/>
      <c r="P46" s="66"/>
      <c r="Q46" s="66"/>
      <c r="R46" s="66"/>
      <c r="S46" s="87"/>
      <c r="T46" s="88"/>
      <c r="U46" s="10"/>
      <c r="V46" s="10"/>
      <c r="X46" s="20"/>
      <c r="Y46" s="60"/>
      <c r="Z46" s="60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60"/>
      <c r="Z47" s="60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60"/>
      <c r="Z48" s="60"/>
    </row>
    <row r="49" spans="1:26" ht="15" customHeight="1">
      <c r="A49" s="69" t="s">
        <v>69</v>
      </c>
      <c r="B49" s="69"/>
      <c r="C49" s="13" t="s">
        <v>0</v>
      </c>
      <c r="D49" s="28" t="s">
        <v>110</v>
      </c>
      <c r="E49" s="28" t="s">
        <v>123</v>
      </c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124</v>
      </c>
      <c r="P49" s="28"/>
      <c r="Q49" s="28"/>
      <c r="R49" s="28"/>
      <c r="S49" s="28"/>
      <c r="Y49" s="60"/>
      <c r="Z49" s="60"/>
    </row>
    <row r="50" spans="1:26" ht="15" customHeight="1">
      <c r="A50" s="69"/>
      <c r="B50" s="69"/>
      <c r="C50" s="14" t="s">
        <v>1</v>
      </c>
      <c r="D50" s="29" t="s">
        <v>111</v>
      </c>
      <c r="E50" s="29" t="s">
        <v>126</v>
      </c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125</v>
      </c>
      <c r="P50" s="29"/>
      <c r="Q50" s="29"/>
      <c r="R50" s="29"/>
      <c r="S50" s="29"/>
      <c r="Y50" s="60"/>
      <c r="Z50" s="60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60"/>
      <c r="Z51" s="60"/>
    </row>
    <row r="52" spans="1:26" ht="15" customHeight="1">
      <c r="A52" s="7"/>
      <c r="B52" s="70" t="s">
        <v>0</v>
      </c>
      <c r="C52" s="72" t="s">
        <v>2</v>
      </c>
      <c r="D52" s="72"/>
      <c r="E52" s="30" t="s">
        <v>7</v>
      </c>
      <c r="F52" s="27"/>
      <c r="G52" s="27"/>
      <c r="H52" s="27"/>
      <c r="I52" s="27"/>
      <c r="J52" s="27"/>
      <c r="K52" s="27"/>
      <c r="L52" s="27"/>
      <c r="M52" s="31" t="s">
        <v>8</v>
      </c>
      <c r="N52" s="30" t="s">
        <v>7</v>
      </c>
      <c r="O52" s="30"/>
      <c r="P52" s="32"/>
      <c r="Q52" s="32"/>
      <c r="R52" s="27"/>
      <c r="S52" s="27"/>
      <c r="Y52" s="60"/>
      <c r="Z52" s="60"/>
    </row>
    <row r="53" spans="1:26" ht="15" customHeight="1">
      <c r="A53" s="72" t="s">
        <v>9</v>
      </c>
      <c r="B53" s="71"/>
      <c r="C53" s="70" t="s">
        <v>3</v>
      </c>
      <c r="D53" s="70"/>
      <c r="E53" s="33" t="s">
        <v>7</v>
      </c>
      <c r="F53" s="28" t="s">
        <v>129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60"/>
      <c r="Z53" s="60"/>
    </row>
    <row r="54" spans="1:26" ht="15" customHeight="1">
      <c r="A54" s="72"/>
      <c r="B54" s="71" t="s">
        <v>1</v>
      </c>
      <c r="C54" s="73" t="s">
        <v>2</v>
      </c>
      <c r="D54" s="73"/>
      <c r="E54" s="34" t="s">
        <v>7</v>
      </c>
      <c r="F54" s="29" t="s">
        <v>128</v>
      </c>
      <c r="G54" s="29"/>
      <c r="H54" s="29"/>
      <c r="I54" s="29"/>
      <c r="J54" s="29"/>
      <c r="K54" s="29"/>
      <c r="L54" s="29"/>
      <c r="M54" s="56" t="s">
        <v>8</v>
      </c>
      <c r="O54" s="34" t="s">
        <v>7</v>
      </c>
      <c r="P54" s="34"/>
      <c r="Q54" s="34"/>
      <c r="R54" s="29"/>
      <c r="S54" s="29"/>
      <c r="Y54" s="60"/>
      <c r="Z54" s="60"/>
    </row>
    <row r="55" spans="1:26" ht="15" customHeight="1">
      <c r="A55" s="7"/>
      <c r="B55" s="73"/>
      <c r="C55" s="72" t="s">
        <v>3</v>
      </c>
      <c r="D55" s="72"/>
      <c r="E55" s="30" t="s">
        <v>7</v>
      </c>
      <c r="F55" s="27" t="s">
        <v>131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60"/>
      <c r="Z55" s="60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60"/>
      <c r="Z56" s="60"/>
    </row>
    <row r="57" spans="1:26" ht="15" customHeight="1">
      <c r="A57" s="67" t="s">
        <v>6</v>
      </c>
      <c r="B57" s="68"/>
      <c r="C57" s="36" t="s">
        <v>130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60"/>
      <c r="Z57" s="60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6"/>
      <c r="N58" s="46"/>
      <c r="O58" s="46"/>
      <c r="P58" s="46"/>
      <c r="Q58" s="7"/>
      <c r="R58" s="7"/>
      <c r="S58" s="7"/>
      <c r="Y58" s="60"/>
      <c r="Z58" s="60"/>
    </row>
    <row r="59" spans="1:26" ht="11.45" customHeight="1">
      <c r="A59" s="38" t="s">
        <v>88</v>
      </c>
      <c r="B59" s="7" t="s">
        <v>82</v>
      </c>
      <c r="C59" s="44" t="s">
        <v>77</v>
      </c>
      <c r="D59" s="7"/>
      <c r="E59" s="94">
        <v>0.62291666666666667</v>
      </c>
      <c r="F59" s="95"/>
      <c r="G59" s="45" t="s">
        <v>78</v>
      </c>
      <c r="H59" s="42"/>
      <c r="I59" s="96">
        <v>0.6743055555555556</v>
      </c>
      <c r="J59" s="95"/>
      <c r="K59" s="97" t="s">
        <v>71</v>
      </c>
      <c r="L59" s="98"/>
      <c r="M59" s="99"/>
      <c r="N59" s="100"/>
      <c r="O59" s="47" t="s">
        <v>70</v>
      </c>
      <c r="P59" s="42"/>
      <c r="Q59" s="101">
        <f>IF(I59="","",+I59-E59-M59)</f>
        <v>5.1388888888888928E-2</v>
      </c>
      <c r="R59" s="101"/>
      <c r="S59" s="41" t="s">
        <v>72</v>
      </c>
      <c r="T59" s="43">
        <v>4</v>
      </c>
    </row>
    <row r="60" spans="1:26" ht="15.75" customHeight="1">
      <c r="A60" s="90" t="s">
        <v>12</v>
      </c>
      <c r="B60" s="91"/>
      <c r="C60" s="91"/>
      <c r="D60" s="92"/>
      <c r="E60" s="9">
        <v>1</v>
      </c>
      <c r="F60" s="9">
        <v>2</v>
      </c>
      <c r="G60" s="9">
        <v>3</v>
      </c>
      <c r="H60" s="9">
        <v>4</v>
      </c>
      <c r="I60" s="9">
        <v>5</v>
      </c>
      <c r="J60" s="9">
        <v>6</v>
      </c>
      <c r="K60" s="9">
        <v>7</v>
      </c>
      <c r="L60" s="9">
        <v>8</v>
      </c>
      <c r="M60" s="9">
        <v>9</v>
      </c>
      <c r="N60" s="9">
        <v>10</v>
      </c>
      <c r="O60" s="9">
        <v>11</v>
      </c>
      <c r="P60" s="9">
        <v>12</v>
      </c>
      <c r="Q60" s="9">
        <v>13</v>
      </c>
      <c r="R60" s="9">
        <v>14</v>
      </c>
      <c r="S60" s="90" t="s">
        <v>5</v>
      </c>
      <c r="T60" s="93"/>
      <c r="U60" s="10"/>
      <c r="V60" s="10"/>
      <c r="Y60" s="60"/>
      <c r="Z60" s="60"/>
    </row>
    <row r="61" spans="1:26" ht="15" customHeight="1">
      <c r="A61" s="79" t="s">
        <v>101</v>
      </c>
      <c r="B61" s="80"/>
      <c r="C61" s="80"/>
      <c r="D61" s="81"/>
      <c r="E61" s="82">
        <v>0</v>
      </c>
      <c r="F61" s="82">
        <v>0</v>
      </c>
      <c r="G61" s="82">
        <v>0</v>
      </c>
      <c r="H61" s="82">
        <v>0</v>
      </c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74">
        <f>IF(E61="","",SUM(E61:R61))</f>
        <v>0</v>
      </c>
      <c r="T61" s="75"/>
      <c r="U61" s="10"/>
      <c r="V61" s="10"/>
      <c r="Y61" s="60"/>
      <c r="Z61" s="60"/>
    </row>
    <row r="62" spans="1:26" ht="14.45" customHeight="1">
      <c r="A62" s="17" t="s">
        <v>10</v>
      </c>
      <c r="B62" s="78" t="str">
        <f ca="1">IF(A61="","",VLOOKUP(A61,データ!$B$2:$C$34,2,0))</f>
        <v>佐賀</v>
      </c>
      <c r="C62" s="78"/>
      <c r="D62" s="18" t="s">
        <v>75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76"/>
      <c r="T62" s="77"/>
      <c r="U62" s="10"/>
      <c r="V62" s="10"/>
      <c r="Y62" s="60"/>
      <c r="Z62" s="60"/>
    </row>
    <row r="63" spans="1:26" ht="15" customHeight="1">
      <c r="A63" s="79" t="s">
        <v>132</v>
      </c>
      <c r="B63" s="80"/>
      <c r="C63" s="80"/>
      <c r="D63" s="81"/>
      <c r="E63" s="82">
        <v>0</v>
      </c>
      <c r="F63" s="82">
        <v>0</v>
      </c>
      <c r="G63" s="82">
        <v>9</v>
      </c>
      <c r="H63" s="83">
        <v>1</v>
      </c>
      <c r="I63" s="82"/>
      <c r="J63" s="65"/>
      <c r="K63" s="65"/>
      <c r="L63" s="65"/>
      <c r="M63" s="65"/>
      <c r="N63" s="65"/>
      <c r="O63" s="65"/>
      <c r="P63" s="65"/>
      <c r="Q63" s="65"/>
      <c r="R63" s="65"/>
      <c r="S63" s="85">
        <f>IF(E63="","",SUM(E63:R63))</f>
        <v>10</v>
      </c>
      <c r="T63" s="86"/>
      <c r="U63" s="10"/>
      <c r="V63" s="22"/>
      <c r="W63" s="20"/>
      <c r="Y63" s="60"/>
      <c r="Z63" s="60"/>
    </row>
    <row r="64" spans="1:26" ht="15" customHeight="1">
      <c r="A64" s="54" t="s">
        <v>10</v>
      </c>
      <c r="B64" s="78" t="str">
        <f ca="1">IF(A63="","",VLOOKUP(A63,データ!$B$2:$C$34,2,0))</f>
        <v>佐賀</v>
      </c>
      <c r="C64" s="78"/>
      <c r="D64" s="18" t="s">
        <v>75</v>
      </c>
      <c r="E64" s="66"/>
      <c r="F64" s="66"/>
      <c r="G64" s="66"/>
      <c r="H64" s="84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87"/>
      <c r="T64" s="88"/>
      <c r="U64" s="10"/>
      <c r="V64" s="10"/>
      <c r="X64" s="20"/>
      <c r="Y64" s="60"/>
      <c r="Z64" s="60"/>
    </row>
    <row r="65" spans="1:26" ht="6.6" hidden="1" customHeight="1">
      <c r="A65" s="8"/>
      <c r="B65" s="8"/>
      <c r="C65" s="8"/>
      <c r="D65" s="8"/>
      <c r="E65" s="8"/>
      <c r="F65" s="16"/>
      <c r="G65" s="16"/>
      <c r="H65" s="8"/>
      <c r="I65" s="16"/>
      <c r="J65" s="16"/>
      <c r="K65" s="8"/>
      <c r="L65" s="16"/>
      <c r="M65" s="16"/>
      <c r="N65" s="8"/>
      <c r="O65" s="16"/>
      <c r="P65" s="16"/>
      <c r="Q65" s="8"/>
      <c r="R65" s="8"/>
      <c r="S65" s="8"/>
      <c r="Y65" s="60"/>
      <c r="Z65" s="60"/>
    </row>
    <row r="66" spans="1:26" ht="6.6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Y66" s="60"/>
      <c r="Z66" s="60"/>
    </row>
    <row r="67" spans="1:26" ht="15" customHeight="1">
      <c r="A67" s="69" t="s">
        <v>69</v>
      </c>
      <c r="B67" s="69"/>
      <c r="C67" s="13" t="s">
        <v>0</v>
      </c>
      <c r="D67" s="28" t="s">
        <v>110</v>
      </c>
      <c r="E67" s="28" t="s">
        <v>133</v>
      </c>
      <c r="F67" s="28"/>
      <c r="G67" s="28"/>
      <c r="H67" s="28"/>
      <c r="I67" s="28"/>
      <c r="J67" s="28"/>
      <c r="K67" s="28"/>
      <c r="L67" s="28"/>
      <c r="M67" s="28"/>
      <c r="N67" s="28" t="s">
        <v>4</v>
      </c>
      <c r="O67" s="28" t="s">
        <v>135</v>
      </c>
      <c r="P67" s="28"/>
      <c r="Q67" s="28"/>
      <c r="R67" s="28"/>
      <c r="S67" s="28"/>
      <c r="Y67" s="60"/>
      <c r="Z67" s="60"/>
    </row>
    <row r="68" spans="1:26" ht="15" customHeight="1">
      <c r="A68" s="69"/>
      <c r="B68" s="69"/>
      <c r="C68" s="14" t="s">
        <v>1</v>
      </c>
      <c r="D68" s="29" t="s">
        <v>111</v>
      </c>
      <c r="E68" s="29" t="s">
        <v>134</v>
      </c>
      <c r="F68" s="29"/>
      <c r="G68" s="29"/>
      <c r="H68" s="29"/>
      <c r="I68" s="29"/>
      <c r="J68" s="29"/>
      <c r="K68" s="29"/>
      <c r="L68" s="29"/>
      <c r="M68" s="29"/>
      <c r="N68" s="29" t="s">
        <v>4</v>
      </c>
      <c r="O68" s="29" t="s">
        <v>136</v>
      </c>
      <c r="P68" s="29"/>
      <c r="Q68" s="29"/>
      <c r="R68" s="29"/>
      <c r="S68" s="29"/>
      <c r="Y68" s="60"/>
      <c r="Z68" s="60"/>
    </row>
    <row r="69" spans="1:26" ht="5.0999999999999996" customHeight="1">
      <c r="A69" s="12"/>
      <c r="B69" s="12"/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Y69" s="60"/>
      <c r="Z69" s="60"/>
    </row>
    <row r="70" spans="1:26" ht="15" customHeight="1">
      <c r="A70" s="7"/>
      <c r="B70" s="70" t="s">
        <v>0</v>
      </c>
      <c r="C70" s="72" t="s">
        <v>2</v>
      </c>
      <c r="D70" s="72"/>
      <c r="E70" s="30" t="s">
        <v>7</v>
      </c>
      <c r="F70" s="27"/>
      <c r="G70" s="27"/>
      <c r="H70" s="27"/>
      <c r="I70" s="27"/>
      <c r="J70" s="27"/>
      <c r="K70" s="27"/>
      <c r="L70" s="27"/>
      <c r="M70" s="43" t="s">
        <v>8</v>
      </c>
      <c r="O70" s="30" t="s">
        <v>7</v>
      </c>
      <c r="P70" s="32"/>
      <c r="Q70" s="32"/>
      <c r="R70" s="27"/>
      <c r="S70" s="27"/>
      <c r="Y70" s="60"/>
      <c r="Z70" s="60"/>
    </row>
    <row r="71" spans="1:26" ht="15" customHeight="1">
      <c r="A71" s="72" t="s">
        <v>9</v>
      </c>
      <c r="B71" s="71"/>
      <c r="C71" s="70" t="s">
        <v>3</v>
      </c>
      <c r="D71" s="70"/>
      <c r="E71" s="33" t="s">
        <v>7</v>
      </c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Y71" s="60"/>
      <c r="Z71" s="60"/>
    </row>
    <row r="72" spans="1:26" ht="15" customHeight="1">
      <c r="A72" s="72"/>
      <c r="B72" s="71" t="s">
        <v>1</v>
      </c>
      <c r="C72" s="73" t="s">
        <v>2</v>
      </c>
      <c r="D72" s="73"/>
      <c r="E72" s="34" t="s">
        <v>7</v>
      </c>
      <c r="F72" s="29" t="s">
        <v>137</v>
      </c>
      <c r="G72" s="29"/>
      <c r="H72" s="29"/>
      <c r="I72" s="29"/>
      <c r="J72" s="29"/>
      <c r="K72" s="29"/>
      <c r="L72" s="29"/>
      <c r="O72" s="35" t="s">
        <v>8</v>
      </c>
      <c r="P72" s="34" t="s">
        <v>7</v>
      </c>
      <c r="Q72" s="34"/>
      <c r="R72" s="29"/>
      <c r="S72" s="29"/>
      <c r="Y72" s="60"/>
      <c r="Z72" s="60"/>
    </row>
    <row r="73" spans="1:26" ht="15" customHeight="1">
      <c r="A73" s="7"/>
      <c r="B73" s="73"/>
      <c r="C73" s="72" t="s">
        <v>3</v>
      </c>
      <c r="D73" s="72"/>
      <c r="E73" s="30" t="s">
        <v>7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Y73" s="60"/>
      <c r="Z73" s="60"/>
    </row>
    <row r="74" spans="1:26" ht="5.0999999999999996" customHeight="1">
      <c r="A74" s="7"/>
      <c r="B74" s="7"/>
      <c r="C74" s="7"/>
      <c r="D74" s="7"/>
      <c r="E74" s="11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Y74" s="60"/>
      <c r="Z74" s="60"/>
    </row>
    <row r="75" spans="1:26" ht="15" customHeight="1">
      <c r="A75" s="67" t="s">
        <v>6</v>
      </c>
      <c r="B75" s="68"/>
      <c r="C75" s="36" t="s">
        <v>138</v>
      </c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Y75" s="60"/>
      <c r="Z75" s="60"/>
    </row>
    <row r="76" spans="1:26" ht="7.9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46"/>
      <c r="N76" s="46"/>
      <c r="O76" s="46"/>
      <c r="P76" s="46"/>
      <c r="Q76" s="7"/>
      <c r="R76" s="7"/>
      <c r="S76" s="7"/>
      <c r="Y76" s="60"/>
      <c r="Z76" s="60"/>
    </row>
    <row r="77" spans="1:26" ht="12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39" t="s">
        <v>91</v>
      </c>
      <c r="U77" s="21"/>
    </row>
    <row r="78" spans="1:26" ht="24.95" customHeight="1">
      <c r="A78" s="61" t="s">
        <v>65</v>
      </c>
      <c r="B78" s="62"/>
      <c r="C78" s="24"/>
      <c r="D78" s="24"/>
      <c r="E78" s="25" t="s">
        <v>66</v>
      </c>
      <c r="F78" s="63" t="s">
        <v>64</v>
      </c>
      <c r="G78" s="63"/>
      <c r="H78" s="63"/>
      <c r="I78" s="64" t="s">
        <v>67</v>
      </c>
      <c r="J78" s="64"/>
      <c r="K78" s="64"/>
      <c r="L78" s="64"/>
      <c r="M78" s="64"/>
      <c r="N78" s="64"/>
      <c r="O78" s="24"/>
      <c r="P78" s="24"/>
      <c r="Q78" s="26"/>
      <c r="R78" s="24"/>
      <c r="S78" s="24"/>
      <c r="T78" s="51"/>
    </row>
  </sheetData>
  <sheetProtection formatCells="0"/>
  <mergeCells count="214">
    <mergeCell ref="Q5:R5"/>
    <mergeCell ref="I7:I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P7:P8"/>
    <mergeCell ref="A6:D6"/>
    <mergeCell ref="S6:T6"/>
    <mergeCell ref="O7:O8"/>
    <mergeCell ref="J7:J8"/>
    <mergeCell ref="Q7:Q8"/>
    <mergeCell ref="R7:R8"/>
    <mergeCell ref="S7:T8"/>
    <mergeCell ref="B8:C8"/>
    <mergeCell ref="Y6:Z22"/>
    <mergeCell ref="A7:D7"/>
    <mergeCell ref="E7:E8"/>
    <mergeCell ref="F7:F8"/>
    <mergeCell ref="G7:G8"/>
    <mergeCell ref="H7:H8"/>
    <mergeCell ref="K7:K8"/>
    <mergeCell ref="L7:L8"/>
    <mergeCell ref="M7:M8"/>
    <mergeCell ref="N7:N8"/>
    <mergeCell ref="H9:H10"/>
    <mergeCell ref="P9:P10"/>
    <mergeCell ref="Q9:Q10"/>
    <mergeCell ref="R9:R10"/>
    <mergeCell ref="A9:D9"/>
    <mergeCell ref="E9:E10"/>
    <mergeCell ref="F9:F10"/>
    <mergeCell ref="G9:G10"/>
    <mergeCell ref="A21:B21"/>
    <mergeCell ref="S9:T10"/>
    <mergeCell ref="B10:C10"/>
    <mergeCell ref="J9:J10"/>
    <mergeCell ref="K9:K10"/>
    <mergeCell ref="L9:L10"/>
    <mergeCell ref="M9:M10"/>
    <mergeCell ref="N9:N10"/>
    <mergeCell ref="I9:I10"/>
    <mergeCell ref="O9:O10"/>
    <mergeCell ref="A13:B14"/>
    <mergeCell ref="B16:B17"/>
    <mergeCell ref="C16:D16"/>
    <mergeCell ref="A17:A18"/>
    <mergeCell ref="C17:D17"/>
    <mergeCell ref="B18:B19"/>
    <mergeCell ref="C18:D18"/>
    <mergeCell ref="C19:D19"/>
    <mergeCell ref="N25:N26"/>
    <mergeCell ref="E23:F23"/>
    <mergeCell ref="I23:J23"/>
    <mergeCell ref="K23:L23"/>
    <mergeCell ref="M23:N23"/>
    <mergeCell ref="Q23:R23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K25:K26"/>
    <mergeCell ref="H27:H28"/>
    <mergeCell ref="M27:M28"/>
    <mergeCell ref="Q25:Q26"/>
    <mergeCell ref="R25:R26"/>
    <mergeCell ref="S25:T26"/>
    <mergeCell ref="R27:R28"/>
    <mergeCell ref="S27:T28"/>
    <mergeCell ref="J25:J26"/>
    <mergeCell ref="L25:L26"/>
    <mergeCell ref="M25:M26"/>
    <mergeCell ref="L27:L28"/>
    <mergeCell ref="A31:B32"/>
    <mergeCell ref="B34:B35"/>
    <mergeCell ref="B26:C26"/>
    <mergeCell ref="P25:P26"/>
    <mergeCell ref="A27:D27"/>
    <mergeCell ref="E27:E28"/>
    <mergeCell ref="F27:F28"/>
    <mergeCell ref="G27:G28"/>
    <mergeCell ref="O25:O26"/>
    <mergeCell ref="N27:N28"/>
    <mergeCell ref="I27:I28"/>
    <mergeCell ref="Q41:R41"/>
    <mergeCell ref="C36:D36"/>
    <mergeCell ref="P27:P28"/>
    <mergeCell ref="O27:O28"/>
    <mergeCell ref="Q27:Q28"/>
    <mergeCell ref="B28:C28"/>
    <mergeCell ref="J27:J28"/>
    <mergeCell ref="K27:K28"/>
    <mergeCell ref="C34:D34"/>
    <mergeCell ref="A35:A36"/>
    <mergeCell ref="C35:D35"/>
    <mergeCell ref="B36:B37"/>
    <mergeCell ref="C37:D37"/>
    <mergeCell ref="M41:N41"/>
    <mergeCell ref="A39:B39"/>
    <mergeCell ref="E41:F41"/>
    <mergeCell ref="I41:J41"/>
    <mergeCell ref="K41:L41"/>
    <mergeCell ref="S42:T42"/>
    <mergeCell ref="R43:R44"/>
    <mergeCell ref="S43:T44"/>
    <mergeCell ref="B44:C44"/>
    <mergeCell ref="P43:P44"/>
    <mergeCell ref="Q43:Q44"/>
    <mergeCell ref="Q45:Q46"/>
    <mergeCell ref="I45:I46"/>
    <mergeCell ref="P45:P46"/>
    <mergeCell ref="O45:O46"/>
    <mergeCell ref="A42:D42"/>
    <mergeCell ref="F43:F44"/>
    <mergeCell ref="G43:G44"/>
    <mergeCell ref="H43:H44"/>
    <mergeCell ref="K43:K44"/>
    <mergeCell ref="L43:L44"/>
    <mergeCell ref="M45:M46"/>
    <mergeCell ref="G45:G46"/>
    <mergeCell ref="H45:H46"/>
    <mergeCell ref="N45:N46"/>
    <mergeCell ref="I43:I44"/>
    <mergeCell ref="O43:O44"/>
    <mergeCell ref="J43:J44"/>
    <mergeCell ref="M43:M44"/>
    <mergeCell ref="N43:N44"/>
    <mergeCell ref="A49:B50"/>
    <mergeCell ref="A45:D45"/>
    <mergeCell ref="E45:E46"/>
    <mergeCell ref="F45:F46"/>
    <mergeCell ref="R45:R46"/>
    <mergeCell ref="S45:T46"/>
    <mergeCell ref="B46:C46"/>
    <mergeCell ref="J45:J46"/>
    <mergeCell ref="K45:K46"/>
    <mergeCell ref="L45:L46"/>
    <mergeCell ref="B52:B53"/>
    <mergeCell ref="C52:D52"/>
    <mergeCell ref="A53:A54"/>
    <mergeCell ref="C53:D53"/>
    <mergeCell ref="B54:B55"/>
    <mergeCell ref="C54:D54"/>
    <mergeCell ref="C55:D55"/>
    <mergeCell ref="A57:B57"/>
    <mergeCell ref="Y58:Z58"/>
    <mergeCell ref="E59:F59"/>
    <mergeCell ref="I59:J59"/>
    <mergeCell ref="K59:L59"/>
    <mergeCell ref="M59:N59"/>
    <mergeCell ref="Q59:R59"/>
    <mergeCell ref="Y42:Z57"/>
    <mergeCell ref="A43:D43"/>
    <mergeCell ref="E43:E44"/>
    <mergeCell ref="A60:D60"/>
    <mergeCell ref="S60:T60"/>
    <mergeCell ref="Y60:Z75"/>
    <mergeCell ref="A61:D61"/>
    <mergeCell ref="E61:E62"/>
    <mergeCell ref="F61:F62"/>
    <mergeCell ref="G61:G62"/>
    <mergeCell ref="H61:H62"/>
    <mergeCell ref="I61:I62"/>
    <mergeCell ref="J61:J62"/>
    <mergeCell ref="S63:T64"/>
    <mergeCell ref="B64:C64"/>
    <mergeCell ref="O61:O62"/>
    <mergeCell ref="P61:P62"/>
    <mergeCell ref="Q61:Q62"/>
    <mergeCell ref="R61:R62"/>
    <mergeCell ref="K61:K62"/>
    <mergeCell ref="L61:L62"/>
    <mergeCell ref="M61:M62"/>
    <mergeCell ref="N61:N62"/>
    <mergeCell ref="L63:L64"/>
    <mergeCell ref="M63:M64"/>
    <mergeCell ref="S61:T62"/>
    <mergeCell ref="B62:C62"/>
    <mergeCell ref="A63:D63"/>
    <mergeCell ref="E63:E64"/>
    <mergeCell ref="F63:F64"/>
    <mergeCell ref="G63:G64"/>
    <mergeCell ref="H63:H64"/>
    <mergeCell ref="I63:I64"/>
    <mergeCell ref="C70:D70"/>
    <mergeCell ref="A71:A72"/>
    <mergeCell ref="C71:D71"/>
    <mergeCell ref="N63:N64"/>
    <mergeCell ref="O63:O64"/>
    <mergeCell ref="B72:B73"/>
    <mergeCell ref="C72:D72"/>
    <mergeCell ref="C73:D73"/>
    <mergeCell ref="J63:J64"/>
    <mergeCell ref="K63:K64"/>
    <mergeCell ref="Y76:Z76"/>
    <mergeCell ref="A78:B78"/>
    <mergeCell ref="F78:H78"/>
    <mergeCell ref="I78:N78"/>
    <mergeCell ref="P63:P64"/>
    <mergeCell ref="Q63:Q64"/>
    <mergeCell ref="R63:R64"/>
    <mergeCell ref="A75:B75"/>
    <mergeCell ref="A67:B68"/>
    <mergeCell ref="B70:B71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78:S78 I78 S77 E78:F78 A78 C78 E13:Q15 D16:K19 R13:S19 C31:C33 S3:S4 S1 B1 R1:R4 K4:P4 D49:D50 M52:O52 L17:Q19 D13:D14 D56:S57 C49:C51 M16:O16 E49:Q51 D20:S21 C13:C15 D52:K55 R49:S55 C3:F4 J3:J4 Q2:Q4 K2:P2 A1:A2 G2:I4 M70 D67:D68 O54:P54 D74:S75 C67:C69 E67:Q69 D70:K73 R67:S73 E31:Q33 D34:K37 R31:S37 L35:Q37 D31:D32 M34:O34 D38:S39 Q53:Q55 L53:P53 L55:P55 L54:M54 O70 Q71:Q73 O72:P72 L71:P71 L73:P73 L72"/>
    <dataValidation imeMode="off" allowBlank="1" showInputMessage="1" showErrorMessage="1" sqref="E45:S45 E9:S9 E43:S43 E7:S7 E63:S63 E61:S61 E27:S27 E25:S25"/>
    <dataValidation type="list" allowBlank="1" showInputMessage="1" showErrorMessage="1" sqref="A7:D7 A9:D9 A43:D43 A27:D27 A61:D61 A63:D63 A25:D25 A45:D45">
      <formula1>TEAM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ignoredErrors>
    <ignoredError sqref="K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80"/>
  <sheetViews>
    <sheetView showGridLines="0" showOutlineSymbols="0" view="pageBreakPreview" zoomScaleNormal="87" zoomScaleSheetLayoutView="100" workbookViewId="0">
      <pane ySplit="3" topLeftCell="A54" activePane="bottomLeft" state="frozenSplit"/>
      <selection pane="bottomLeft" activeCell="D79" sqref="D79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11" t="str">
        <f ca="1">データ!F14</f>
        <v>第70回国民体育大会・第35回九州ブロック大会佐賀県予選会(成年男子）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7"/>
      <c r="S1" s="19"/>
    </row>
    <row r="2" spans="1:26" ht="16.5" customHeight="1">
      <c r="A2" s="41" t="s">
        <v>15</v>
      </c>
      <c r="B2" s="104">
        <v>42176</v>
      </c>
      <c r="C2" s="105"/>
      <c r="D2" s="105"/>
      <c r="E2" s="105"/>
      <c r="F2" s="105"/>
      <c r="G2" s="7"/>
      <c r="H2" s="7"/>
      <c r="I2" s="106" t="s">
        <v>14</v>
      </c>
      <c r="J2" s="106"/>
      <c r="K2" s="55" t="str">
        <f ca="1">データ!F16</f>
        <v>佐賀県武雄市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6" t="s">
        <v>13</v>
      </c>
      <c r="J3" s="106"/>
      <c r="K3" s="107" t="s">
        <v>99</v>
      </c>
      <c r="L3" s="108"/>
      <c r="M3" s="108"/>
      <c r="N3" s="108"/>
      <c r="O3" s="108"/>
      <c r="P3" s="108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96</v>
      </c>
      <c r="B5" s="7"/>
      <c r="C5" s="44" t="s">
        <v>77</v>
      </c>
      <c r="D5" s="7"/>
      <c r="E5" s="94"/>
      <c r="F5" s="95"/>
      <c r="G5" s="45" t="s">
        <v>78</v>
      </c>
      <c r="H5" s="42"/>
      <c r="I5" s="96"/>
      <c r="J5" s="95"/>
      <c r="K5" s="97" t="s">
        <v>71</v>
      </c>
      <c r="L5" s="98"/>
      <c r="M5" s="109"/>
      <c r="N5" s="110"/>
      <c r="O5" s="47" t="s">
        <v>70</v>
      </c>
      <c r="P5" s="42"/>
      <c r="Q5" s="101" t="str">
        <f>IF(I5="","",+I5-E5-M5)</f>
        <v/>
      </c>
      <c r="R5" s="101"/>
      <c r="S5" s="41" t="s">
        <v>72</v>
      </c>
      <c r="T5" s="43">
        <v>7</v>
      </c>
    </row>
    <row r="6" spans="1:26" ht="15.75" customHeight="1">
      <c r="A6" s="90" t="s">
        <v>12</v>
      </c>
      <c r="B6" s="91"/>
      <c r="C6" s="91"/>
      <c r="D6" s="92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0" t="s">
        <v>5</v>
      </c>
      <c r="T6" s="93"/>
      <c r="U6" s="10"/>
      <c r="V6" s="10"/>
      <c r="Y6" s="60"/>
      <c r="Z6" s="60"/>
    </row>
    <row r="7" spans="1:26" ht="15" customHeight="1">
      <c r="A7" s="79" t="s">
        <v>85</v>
      </c>
      <c r="B7" s="80"/>
      <c r="C7" s="80"/>
      <c r="D7" s="81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74">
        <v>7</v>
      </c>
      <c r="T7" s="75"/>
      <c r="U7" s="10"/>
      <c r="V7" s="10"/>
      <c r="Y7" s="60"/>
      <c r="Z7" s="60"/>
    </row>
    <row r="8" spans="1:26" ht="14.45" customHeight="1">
      <c r="A8" s="17" t="s">
        <v>10</v>
      </c>
      <c r="B8" s="78" t="str">
        <f ca="1">IF(A7="","",VLOOKUP(A7,データ!$B$2:$C$34,2,0))</f>
        <v>佐賀</v>
      </c>
      <c r="C8" s="78"/>
      <c r="D8" s="18" t="s">
        <v>75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76"/>
      <c r="T8" s="77"/>
      <c r="U8" s="10"/>
      <c r="V8" s="10"/>
      <c r="Y8" s="60"/>
      <c r="Z8" s="60"/>
    </row>
    <row r="9" spans="1:26" ht="15" customHeight="1">
      <c r="A9" s="79" t="s">
        <v>103</v>
      </c>
      <c r="B9" s="80"/>
      <c r="C9" s="80"/>
      <c r="D9" s="81"/>
      <c r="E9" s="82"/>
      <c r="F9" s="82"/>
      <c r="G9" s="82" t="s">
        <v>139</v>
      </c>
      <c r="H9" s="82" t="s">
        <v>140</v>
      </c>
      <c r="I9" s="82"/>
      <c r="J9" s="82"/>
      <c r="K9" s="82"/>
      <c r="L9" s="65"/>
      <c r="M9" s="65"/>
      <c r="N9" s="65"/>
      <c r="O9" s="65"/>
      <c r="P9" s="65"/>
      <c r="Q9" s="65"/>
      <c r="R9" s="65"/>
      <c r="S9" s="85">
        <v>0</v>
      </c>
      <c r="T9" s="86"/>
      <c r="U9" s="10"/>
      <c r="V9" s="22"/>
      <c r="W9" s="20"/>
      <c r="Y9" s="60"/>
      <c r="Z9" s="60"/>
    </row>
    <row r="10" spans="1:26" ht="15" customHeight="1">
      <c r="A10" s="54" t="s">
        <v>10</v>
      </c>
      <c r="B10" s="78" t="str">
        <f ca="1">IF(A9="","",VLOOKUP(A9,データ!$B$2:$C$34,2,0))</f>
        <v>佐賀</v>
      </c>
      <c r="C10" s="78"/>
      <c r="D10" s="18" t="s">
        <v>75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87"/>
      <c r="T10" s="88"/>
      <c r="U10" s="10"/>
      <c r="V10" s="10"/>
      <c r="X10" s="20"/>
      <c r="Y10" s="60"/>
      <c r="Z10" s="60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60"/>
      <c r="Z11" s="60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60"/>
      <c r="Z12" s="60"/>
    </row>
    <row r="13" spans="1:26" ht="15" customHeight="1">
      <c r="A13" s="69" t="s">
        <v>69</v>
      </c>
      <c r="B13" s="69"/>
      <c r="C13" s="13" t="s"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/>
      <c r="P13" s="28"/>
      <c r="Q13" s="28"/>
      <c r="R13" s="28"/>
      <c r="S13" s="28"/>
      <c r="Y13" s="60"/>
      <c r="Z13" s="60"/>
    </row>
    <row r="14" spans="1:26" ht="15" customHeight="1">
      <c r="A14" s="69"/>
      <c r="B14" s="69"/>
      <c r="C14" s="14" t="s">
        <v>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/>
      <c r="P14" s="29"/>
      <c r="Q14" s="29"/>
      <c r="R14" s="29"/>
      <c r="S14" s="29"/>
      <c r="Y14" s="60"/>
      <c r="Z14" s="60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60"/>
      <c r="Z15" s="60"/>
    </row>
    <row r="16" spans="1:26" ht="15" customHeight="1">
      <c r="A16" s="7"/>
      <c r="B16" s="70" t="s">
        <v>0</v>
      </c>
      <c r="C16" s="72" t="s">
        <v>2</v>
      </c>
      <c r="D16" s="72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60"/>
      <c r="Z16" s="60"/>
    </row>
    <row r="17" spans="1:26" ht="15" customHeight="1">
      <c r="A17" s="72" t="s">
        <v>9</v>
      </c>
      <c r="B17" s="71"/>
      <c r="C17" s="70" t="s">
        <v>3</v>
      </c>
      <c r="D17" s="70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60"/>
      <c r="Z17" s="60"/>
    </row>
    <row r="18" spans="1:26" ht="15" customHeight="1">
      <c r="A18" s="72"/>
      <c r="B18" s="71" t="s">
        <v>1</v>
      </c>
      <c r="C18" s="73" t="s">
        <v>2</v>
      </c>
      <c r="D18" s="73"/>
      <c r="E18" s="34" t="s">
        <v>7</v>
      </c>
      <c r="F18" s="29"/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60"/>
      <c r="Z18" s="60"/>
    </row>
    <row r="19" spans="1:26" ht="15" customHeight="1">
      <c r="A19" s="7"/>
      <c r="B19" s="73"/>
      <c r="C19" s="72" t="s">
        <v>3</v>
      </c>
      <c r="D19" s="72"/>
      <c r="E19" s="30" t="s">
        <v>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60"/>
      <c r="Z19" s="60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60"/>
      <c r="Z20" s="60"/>
    </row>
    <row r="21" spans="1:26" ht="15" customHeight="1">
      <c r="A21" s="67" t="s">
        <v>6</v>
      </c>
      <c r="B21" s="68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60"/>
      <c r="Z21" s="60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60"/>
      <c r="Z22" s="60"/>
    </row>
    <row r="23" spans="1:26" ht="11.45" customHeight="1">
      <c r="A23" s="38" t="s">
        <v>96</v>
      </c>
      <c r="B23" s="7"/>
      <c r="C23" s="44" t="s">
        <v>77</v>
      </c>
      <c r="D23" s="7"/>
      <c r="E23" s="94">
        <v>0.46388888888888885</v>
      </c>
      <c r="F23" s="95"/>
      <c r="G23" s="45" t="s">
        <v>78</v>
      </c>
      <c r="H23" s="42"/>
      <c r="I23" s="96">
        <v>0.52569444444444446</v>
      </c>
      <c r="J23" s="95"/>
      <c r="K23" s="97" t="s">
        <v>71</v>
      </c>
      <c r="L23" s="98"/>
      <c r="M23" s="109"/>
      <c r="N23" s="110"/>
      <c r="O23" s="47" t="s">
        <v>70</v>
      </c>
      <c r="P23" s="42"/>
      <c r="Q23" s="101">
        <f>IF(I23="","",+I23-E23-M23)</f>
        <v>6.1805555555555614E-2</v>
      </c>
      <c r="R23" s="101"/>
      <c r="S23" s="41" t="s">
        <v>72</v>
      </c>
      <c r="T23" s="43">
        <v>5</v>
      </c>
    </row>
    <row r="24" spans="1:26" ht="15.75" customHeight="1">
      <c r="A24" s="90" t="s">
        <v>12</v>
      </c>
      <c r="B24" s="91"/>
      <c r="C24" s="91"/>
      <c r="D24" s="92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90" t="s">
        <v>5</v>
      </c>
      <c r="T24" s="93"/>
      <c r="U24" s="10"/>
      <c r="V24" s="10"/>
      <c r="Y24" s="60"/>
      <c r="Z24" s="60"/>
    </row>
    <row r="25" spans="1:26" ht="15" customHeight="1">
      <c r="A25" s="79" t="s">
        <v>95</v>
      </c>
      <c r="B25" s="80"/>
      <c r="C25" s="80"/>
      <c r="D25" s="81"/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/>
      <c r="M25" s="82"/>
      <c r="N25" s="82"/>
      <c r="O25" s="82"/>
      <c r="P25" s="82"/>
      <c r="Q25" s="82"/>
      <c r="R25" s="82"/>
      <c r="S25" s="74">
        <f>IF(E25="","",SUM(E25:R25))</f>
        <v>0</v>
      </c>
      <c r="T25" s="75"/>
      <c r="U25" s="10"/>
      <c r="V25" s="10"/>
      <c r="Y25" s="60"/>
      <c r="Z25" s="60"/>
    </row>
    <row r="26" spans="1:26" ht="14.45" customHeight="1">
      <c r="A26" s="17" t="s">
        <v>10</v>
      </c>
      <c r="B26" s="78" t="str">
        <f ca="1">IF(A25="","",VLOOKUP(A25,データ!$B$2:$C$34,2,0))</f>
        <v>佐賀</v>
      </c>
      <c r="C26" s="78"/>
      <c r="D26" s="18" t="s">
        <v>75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76"/>
      <c r="T26" s="77"/>
      <c r="U26" s="10"/>
      <c r="V26" s="10"/>
      <c r="Y26" s="60"/>
      <c r="Z26" s="60"/>
    </row>
    <row r="27" spans="1:26" ht="15" customHeight="1">
      <c r="A27" s="79" t="s">
        <v>142</v>
      </c>
      <c r="B27" s="80"/>
      <c r="C27" s="80"/>
      <c r="D27" s="81"/>
      <c r="E27" s="82">
        <v>0</v>
      </c>
      <c r="F27" s="82">
        <v>0</v>
      </c>
      <c r="G27" s="82">
        <v>1</v>
      </c>
      <c r="H27" s="82">
        <v>3</v>
      </c>
      <c r="I27" s="82">
        <v>1</v>
      </c>
      <c r="J27" s="82">
        <v>0</v>
      </c>
      <c r="K27" s="82" t="s">
        <v>148</v>
      </c>
      <c r="L27" s="65"/>
      <c r="M27" s="65"/>
      <c r="N27" s="65"/>
      <c r="O27" s="65"/>
      <c r="P27" s="65"/>
      <c r="Q27" s="65"/>
      <c r="R27" s="65"/>
      <c r="S27" s="85">
        <f>IF(E27="","",SUM(E27:R27))</f>
        <v>5</v>
      </c>
      <c r="T27" s="86"/>
      <c r="U27" s="10"/>
      <c r="V27" s="22"/>
      <c r="W27" s="20"/>
      <c r="Y27" s="60"/>
      <c r="Z27" s="60"/>
    </row>
    <row r="28" spans="1:26" ht="15" customHeight="1">
      <c r="A28" s="54" t="s">
        <v>10</v>
      </c>
      <c r="B28" s="78" t="str">
        <f ca="1">IF(A27="","",VLOOKUP(A27,データ!$B$2:$C$34,2,0))</f>
        <v>佐賀</v>
      </c>
      <c r="C28" s="78"/>
      <c r="D28" s="18" t="s">
        <v>75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87"/>
      <c r="T28" s="88"/>
      <c r="U28" s="10"/>
      <c r="V28" s="10"/>
      <c r="X28" s="20"/>
      <c r="Y28" s="60"/>
      <c r="Z28" s="60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60"/>
      <c r="Z29" s="60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60"/>
      <c r="Z30" s="60"/>
    </row>
    <row r="31" spans="1:26" ht="15" customHeight="1">
      <c r="A31" s="69" t="s">
        <v>69</v>
      </c>
      <c r="B31" s="69"/>
      <c r="C31" s="13" t="s">
        <v>0</v>
      </c>
      <c r="D31" s="28" t="s">
        <v>147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109</v>
      </c>
      <c r="P31" s="28"/>
      <c r="Q31" s="28"/>
      <c r="R31" s="28"/>
      <c r="S31" s="28"/>
      <c r="Y31" s="60"/>
      <c r="Z31" s="60"/>
    </row>
    <row r="32" spans="1:26" ht="15" customHeight="1">
      <c r="A32" s="69"/>
      <c r="B32" s="69"/>
      <c r="C32" s="14" t="s">
        <v>1</v>
      </c>
      <c r="D32" s="29" t="s">
        <v>149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143</v>
      </c>
      <c r="P32" s="29"/>
      <c r="Q32" s="29"/>
      <c r="R32" s="29"/>
      <c r="S32" s="29"/>
      <c r="Y32" s="60"/>
      <c r="Z32" s="60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60"/>
      <c r="Z33" s="60"/>
    </row>
    <row r="34" spans="1:26" ht="15" customHeight="1">
      <c r="A34" s="7"/>
      <c r="B34" s="70" t="s">
        <v>0</v>
      </c>
      <c r="C34" s="72" t="s">
        <v>2</v>
      </c>
      <c r="D34" s="72"/>
      <c r="E34" s="30" t="s">
        <v>7</v>
      </c>
      <c r="F34" s="27"/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60"/>
      <c r="Z34" s="60"/>
    </row>
    <row r="35" spans="1:26" ht="15" customHeight="1">
      <c r="A35" s="72" t="s">
        <v>9</v>
      </c>
      <c r="B35" s="71"/>
      <c r="C35" s="70" t="s">
        <v>3</v>
      </c>
      <c r="D35" s="70"/>
      <c r="E35" s="33" t="s">
        <v>7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60"/>
      <c r="Z35" s="60"/>
    </row>
    <row r="36" spans="1:26" ht="15" customHeight="1">
      <c r="A36" s="72"/>
      <c r="B36" s="71" t="s">
        <v>1</v>
      </c>
      <c r="C36" s="73" t="s">
        <v>2</v>
      </c>
      <c r="D36" s="73"/>
      <c r="E36" s="34" t="s">
        <v>7</v>
      </c>
      <c r="F36" s="29" t="s">
        <v>145</v>
      </c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 t="s">
        <v>146</v>
      </c>
      <c r="P36" s="35"/>
      <c r="Q36" s="34"/>
      <c r="R36" s="29"/>
      <c r="S36" s="29"/>
      <c r="Y36" s="60"/>
      <c r="Z36" s="60"/>
    </row>
    <row r="37" spans="1:26" ht="15" customHeight="1">
      <c r="A37" s="7"/>
      <c r="B37" s="73"/>
      <c r="C37" s="72" t="s">
        <v>3</v>
      </c>
      <c r="D37" s="72"/>
      <c r="E37" s="30" t="s">
        <v>7</v>
      </c>
      <c r="F37" s="27" t="s">
        <v>144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60"/>
      <c r="Z37" s="60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60"/>
      <c r="Z38" s="60"/>
    </row>
    <row r="39" spans="1:26" ht="15" customHeight="1">
      <c r="A39" s="67" t="s">
        <v>6</v>
      </c>
      <c r="B39" s="68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60"/>
      <c r="Z39" s="60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60"/>
      <c r="Z40" s="60"/>
    </row>
    <row r="41" spans="1:26" ht="11.45" customHeight="1">
      <c r="A41" s="38" t="s">
        <v>96</v>
      </c>
      <c r="B41" s="7" t="s">
        <v>82</v>
      </c>
      <c r="C41" s="44" t="s">
        <v>77</v>
      </c>
      <c r="D41" s="7"/>
      <c r="E41" s="94">
        <v>0.54236111111111118</v>
      </c>
      <c r="F41" s="95"/>
      <c r="G41" s="45" t="s">
        <v>78</v>
      </c>
      <c r="H41" s="42"/>
      <c r="I41" s="96">
        <v>0.61527777777777781</v>
      </c>
      <c r="J41" s="95"/>
      <c r="K41" s="97" t="s">
        <v>71</v>
      </c>
      <c r="L41" s="98"/>
      <c r="M41" s="109"/>
      <c r="N41" s="110"/>
      <c r="O41" s="47" t="s">
        <v>70</v>
      </c>
      <c r="P41" s="42"/>
      <c r="Q41" s="101">
        <f>IF(I41="","",+I41-E41-M41)</f>
        <v>7.291666666666663E-2</v>
      </c>
      <c r="R41" s="101"/>
      <c r="S41" s="41" t="s">
        <v>72</v>
      </c>
      <c r="T41" s="43">
        <v>6</v>
      </c>
    </row>
    <row r="42" spans="1:26" ht="15.75" customHeight="1">
      <c r="A42" s="90" t="s">
        <v>12</v>
      </c>
      <c r="B42" s="91"/>
      <c r="C42" s="91"/>
      <c r="D42" s="92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90" t="s">
        <v>5</v>
      </c>
      <c r="T42" s="93"/>
      <c r="U42" s="10"/>
      <c r="V42" s="10"/>
      <c r="Y42" s="60"/>
      <c r="Z42" s="60"/>
    </row>
    <row r="43" spans="1:26" ht="15" customHeight="1">
      <c r="A43" s="79" t="s">
        <v>105</v>
      </c>
      <c r="B43" s="80"/>
      <c r="C43" s="80"/>
      <c r="D43" s="81"/>
      <c r="E43" s="82">
        <v>0</v>
      </c>
      <c r="F43" s="82">
        <v>0</v>
      </c>
      <c r="G43" s="82">
        <v>0</v>
      </c>
      <c r="H43" s="82">
        <v>2</v>
      </c>
      <c r="I43" s="82">
        <v>2</v>
      </c>
      <c r="J43" s="82">
        <v>0</v>
      </c>
      <c r="K43" s="82">
        <v>1</v>
      </c>
      <c r="L43" s="82"/>
      <c r="M43" s="82"/>
      <c r="N43" s="82"/>
      <c r="O43" s="82"/>
      <c r="P43" s="82"/>
      <c r="Q43" s="82"/>
      <c r="R43" s="82"/>
      <c r="S43" s="74">
        <f>IF(E43="","",SUM(E43:R43))</f>
        <v>5</v>
      </c>
      <c r="T43" s="75"/>
      <c r="U43" s="10"/>
      <c r="V43" s="10"/>
      <c r="Y43" s="60"/>
      <c r="Z43" s="60"/>
    </row>
    <row r="44" spans="1:26" ht="14.45" customHeight="1">
      <c r="A44" s="17" t="s">
        <v>10</v>
      </c>
      <c r="B44" s="78" t="str">
        <f ca="1">IF(A43="","",VLOOKUP(A43,データ!$B$2:$C$34,2,0))</f>
        <v>佐賀</v>
      </c>
      <c r="C44" s="78"/>
      <c r="D44" s="18" t="s">
        <v>75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76"/>
      <c r="T44" s="77"/>
      <c r="U44" s="10"/>
      <c r="V44" s="10"/>
      <c r="Y44" s="60"/>
      <c r="Z44" s="60"/>
    </row>
    <row r="45" spans="1:26" ht="15" customHeight="1">
      <c r="A45" s="79" t="s">
        <v>86</v>
      </c>
      <c r="B45" s="80"/>
      <c r="C45" s="80"/>
      <c r="D45" s="81"/>
      <c r="E45" s="82">
        <v>5</v>
      </c>
      <c r="F45" s="82">
        <v>0</v>
      </c>
      <c r="G45" s="82">
        <v>4</v>
      </c>
      <c r="H45" s="82">
        <v>1</v>
      </c>
      <c r="I45" s="82">
        <v>0</v>
      </c>
      <c r="J45" s="65">
        <v>0</v>
      </c>
      <c r="K45" s="65" t="s">
        <v>148</v>
      </c>
      <c r="L45" s="65"/>
      <c r="M45" s="65"/>
      <c r="N45" s="65"/>
      <c r="O45" s="65"/>
      <c r="P45" s="65"/>
      <c r="Q45" s="65"/>
      <c r="R45" s="65"/>
      <c r="S45" s="85">
        <f>IF(E45="","",SUM(E45:R45))</f>
        <v>10</v>
      </c>
      <c r="T45" s="86"/>
      <c r="U45" s="10"/>
      <c r="V45" s="22"/>
      <c r="W45" s="20"/>
      <c r="Y45" s="60"/>
      <c r="Z45" s="60"/>
    </row>
    <row r="46" spans="1:26" ht="15" customHeight="1">
      <c r="A46" s="54" t="s">
        <v>10</v>
      </c>
      <c r="B46" s="78" t="str">
        <f ca="1">IF(A45="","",VLOOKUP(A45,データ!$B$2:$C$34,2,0))</f>
        <v>佐賀</v>
      </c>
      <c r="C46" s="78"/>
      <c r="D46" s="18" t="s">
        <v>75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87"/>
      <c r="T46" s="88"/>
      <c r="U46" s="10"/>
      <c r="V46" s="10"/>
      <c r="X46" s="20"/>
      <c r="Y46" s="60"/>
      <c r="Z46" s="60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60"/>
      <c r="Z47" s="60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60"/>
      <c r="Z48" s="60"/>
    </row>
    <row r="49" spans="1:26" ht="15" customHeight="1">
      <c r="A49" s="69" t="s">
        <v>69</v>
      </c>
      <c r="B49" s="69"/>
      <c r="C49" s="13" t="s">
        <v>166</v>
      </c>
      <c r="D49" s="28" t="s">
        <v>168</v>
      </c>
      <c r="E49" s="28"/>
      <c r="F49" s="28"/>
      <c r="G49" s="28" t="s">
        <v>151</v>
      </c>
      <c r="H49" s="28"/>
      <c r="I49" s="28"/>
      <c r="J49" s="28"/>
      <c r="K49" s="28"/>
      <c r="L49" s="28"/>
      <c r="M49" s="28"/>
      <c r="N49" s="28" t="s">
        <v>4</v>
      </c>
      <c r="O49" s="28" t="s">
        <v>150</v>
      </c>
      <c r="P49" s="28"/>
      <c r="Q49" s="28"/>
      <c r="R49" s="28"/>
      <c r="S49" s="28"/>
      <c r="Y49" s="60"/>
      <c r="Z49" s="60"/>
    </row>
    <row r="50" spans="1:26" ht="15" customHeight="1">
      <c r="A50" s="69"/>
      <c r="B50" s="69"/>
      <c r="C50" s="14" t="s">
        <v>167</v>
      </c>
      <c r="D50" s="29" t="s">
        <v>169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120</v>
      </c>
      <c r="P50" s="29"/>
      <c r="Q50" s="29"/>
      <c r="R50" s="29"/>
      <c r="S50" s="29"/>
      <c r="Y50" s="60"/>
      <c r="Z50" s="60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60"/>
      <c r="Z51" s="60"/>
    </row>
    <row r="52" spans="1:26" ht="15" customHeight="1">
      <c r="A52" s="7"/>
      <c r="B52" s="70" t="s">
        <v>0</v>
      </c>
      <c r="C52" s="72" t="s">
        <v>2</v>
      </c>
      <c r="D52" s="72"/>
      <c r="E52" s="30" t="s">
        <v>7</v>
      </c>
      <c r="F52" s="27" t="s">
        <v>152</v>
      </c>
      <c r="G52" s="27"/>
      <c r="H52" s="27"/>
      <c r="I52" s="27"/>
      <c r="J52" s="27"/>
      <c r="K52" s="27"/>
      <c r="L52" s="27"/>
      <c r="M52" s="31" t="s">
        <v>8</v>
      </c>
      <c r="N52" s="30" t="s">
        <v>7</v>
      </c>
      <c r="O52" s="30" t="s">
        <v>172</v>
      </c>
      <c r="P52" s="32"/>
      <c r="Q52" s="32"/>
      <c r="R52" s="27"/>
      <c r="S52" s="27"/>
      <c r="Y52" s="60"/>
      <c r="Z52" s="60"/>
    </row>
    <row r="53" spans="1:26" ht="15" customHeight="1">
      <c r="A53" s="72" t="s">
        <v>9</v>
      </c>
      <c r="B53" s="71"/>
      <c r="C53" s="70" t="s">
        <v>3</v>
      </c>
      <c r="D53" s="70"/>
      <c r="E53" s="33" t="s">
        <v>7</v>
      </c>
      <c r="F53" s="28" t="s">
        <v>170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60"/>
      <c r="Z53" s="60"/>
    </row>
    <row r="54" spans="1:26" ht="15" customHeight="1">
      <c r="A54" s="72"/>
      <c r="B54" s="71" t="s">
        <v>1</v>
      </c>
      <c r="C54" s="73" t="s">
        <v>2</v>
      </c>
      <c r="D54" s="73"/>
      <c r="E54" s="34" t="s">
        <v>7</v>
      </c>
      <c r="F54" s="29" t="s">
        <v>171</v>
      </c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/>
      <c r="P54" s="35"/>
      <c r="Q54" s="34"/>
      <c r="R54" s="29"/>
      <c r="S54" s="29"/>
      <c r="Y54" s="60"/>
      <c r="Z54" s="60"/>
    </row>
    <row r="55" spans="1:26" ht="15" customHeight="1">
      <c r="A55" s="7"/>
      <c r="B55" s="73"/>
      <c r="C55" s="72" t="s">
        <v>3</v>
      </c>
      <c r="D55" s="72"/>
      <c r="E55" s="30" t="s">
        <v>7</v>
      </c>
      <c r="F55" s="27" t="s">
        <v>121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60"/>
      <c r="Z55" s="60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60"/>
      <c r="Z56" s="60"/>
    </row>
    <row r="57" spans="1:26" ht="15" customHeight="1">
      <c r="A57" s="67" t="s">
        <v>6</v>
      </c>
      <c r="B57" s="68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60"/>
      <c r="Z57" s="60"/>
    </row>
    <row r="59" spans="1:26" ht="16.5" customHeight="1">
      <c r="C59" s="7"/>
      <c r="D59" s="7"/>
      <c r="E59" s="7"/>
      <c r="F59" s="7"/>
      <c r="G59" s="7"/>
      <c r="H59" s="7"/>
      <c r="I59" s="106" t="s">
        <v>13</v>
      </c>
      <c r="J59" s="106"/>
      <c r="K59" s="107" t="s">
        <v>100</v>
      </c>
      <c r="L59" s="108"/>
      <c r="M59" s="108"/>
      <c r="N59" s="108"/>
      <c r="O59" s="108"/>
      <c r="P59" s="108"/>
      <c r="Q59" s="7"/>
      <c r="R59" s="7"/>
      <c r="S59" s="7"/>
    </row>
    <row r="60" spans="1:26" ht="7.15" customHeight="1">
      <c r="C60" s="7"/>
      <c r="D60" s="7"/>
      <c r="E60" s="7"/>
      <c r="F60" s="7"/>
      <c r="G60" s="7"/>
      <c r="H60" s="7"/>
      <c r="I60" s="41"/>
      <c r="J60" s="41"/>
      <c r="K60" s="27"/>
      <c r="L60" s="7"/>
      <c r="M60" s="7"/>
      <c r="N60" s="7"/>
      <c r="O60" s="7"/>
      <c r="P60" s="7"/>
      <c r="Q60" s="7"/>
      <c r="R60" s="7"/>
      <c r="S60" s="7"/>
    </row>
    <row r="61" spans="1:26" ht="11.45" customHeight="1">
      <c r="A61" s="38" t="s">
        <v>96</v>
      </c>
      <c r="B61" s="7"/>
      <c r="C61" s="44" t="s">
        <v>77</v>
      </c>
      <c r="D61" s="7"/>
      <c r="E61" s="94"/>
      <c r="F61" s="95"/>
      <c r="G61" s="45" t="s">
        <v>78</v>
      </c>
      <c r="H61" s="42"/>
      <c r="I61" s="96"/>
      <c r="J61" s="95"/>
      <c r="K61" s="97" t="s">
        <v>71</v>
      </c>
      <c r="L61" s="98"/>
      <c r="M61" s="109"/>
      <c r="N61" s="110"/>
      <c r="O61" s="47" t="s">
        <v>70</v>
      </c>
      <c r="P61" s="42"/>
      <c r="Q61" s="101" t="str">
        <f>IF(I61="","",+I61-E61-M61)</f>
        <v/>
      </c>
      <c r="R61" s="101"/>
      <c r="S61" s="41" t="s">
        <v>72</v>
      </c>
      <c r="T61" s="43">
        <v>8</v>
      </c>
    </row>
    <row r="62" spans="1:26" ht="15.75" customHeight="1">
      <c r="A62" s="90" t="s">
        <v>12</v>
      </c>
      <c r="B62" s="91"/>
      <c r="C62" s="91"/>
      <c r="D62" s="92"/>
      <c r="E62" s="9">
        <v>1</v>
      </c>
      <c r="F62" s="9">
        <v>2</v>
      </c>
      <c r="G62" s="9">
        <v>3</v>
      </c>
      <c r="H62" s="9">
        <v>4</v>
      </c>
      <c r="I62" s="9">
        <v>5</v>
      </c>
      <c r="J62" s="9">
        <v>6</v>
      </c>
      <c r="K62" s="9">
        <v>7</v>
      </c>
      <c r="L62" s="9">
        <v>8</v>
      </c>
      <c r="M62" s="9">
        <v>9</v>
      </c>
      <c r="N62" s="9">
        <v>10</v>
      </c>
      <c r="O62" s="9">
        <v>11</v>
      </c>
      <c r="P62" s="9">
        <v>12</v>
      </c>
      <c r="Q62" s="9">
        <v>13</v>
      </c>
      <c r="R62" s="9">
        <v>14</v>
      </c>
      <c r="S62" s="90" t="s">
        <v>5</v>
      </c>
      <c r="T62" s="93"/>
      <c r="U62" s="10"/>
      <c r="V62" s="10"/>
      <c r="Y62" s="60"/>
      <c r="Z62" s="60"/>
    </row>
    <row r="63" spans="1:26" ht="15" customHeight="1">
      <c r="A63" s="79" t="s">
        <v>141</v>
      </c>
      <c r="B63" s="80"/>
      <c r="C63" s="80"/>
      <c r="D63" s="81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74">
        <v>7</v>
      </c>
      <c r="T63" s="75"/>
      <c r="U63" s="10"/>
      <c r="V63" s="10"/>
      <c r="Y63" s="60"/>
      <c r="Z63" s="60"/>
    </row>
    <row r="64" spans="1:26" ht="14.45" customHeight="1">
      <c r="A64" s="17" t="s">
        <v>10</v>
      </c>
      <c r="B64" s="78" t="str">
        <f ca="1">IF(A63="","",VLOOKUP(A63,データ!$B$2:$C$34,2,0))</f>
        <v>佐賀</v>
      </c>
      <c r="C64" s="78"/>
      <c r="D64" s="18" t="s">
        <v>75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76"/>
      <c r="T64" s="77"/>
      <c r="U64" s="10"/>
      <c r="V64" s="10"/>
      <c r="Y64" s="60"/>
      <c r="Z64" s="60"/>
    </row>
    <row r="65" spans="1:26" ht="15" customHeight="1">
      <c r="A65" s="79" t="s">
        <v>132</v>
      </c>
      <c r="B65" s="80"/>
      <c r="C65" s="80"/>
      <c r="D65" s="81"/>
      <c r="E65" s="82"/>
      <c r="F65" s="82"/>
      <c r="G65" s="82" t="s">
        <v>139</v>
      </c>
      <c r="H65" s="82" t="s">
        <v>140</v>
      </c>
      <c r="I65" s="82"/>
      <c r="J65" s="82"/>
      <c r="K65" s="82"/>
      <c r="L65" s="65"/>
      <c r="M65" s="65"/>
      <c r="N65" s="65"/>
      <c r="O65" s="65"/>
      <c r="P65" s="65"/>
      <c r="Q65" s="65"/>
      <c r="R65" s="65"/>
      <c r="S65" s="85">
        <v>0</v>
      </c>
      <c r="T65" s="86"/>
      <c r="U65" s="10"/>
      <c r="V65" s="22"/>
      <c r="W65" s="20"/>
      <c r="Y65" s="60"/>
      <c r="Z65" s="60"/>
    </row>
    <row r="66" spans="1:26" ht="15" customHeight="1">
      <c r="A66" s="54" t="s">
        <v>10</v>
      </c>
      <c r="B66" s="78" t="str">
        <f ca="1">IF(A65="","",VLOOKUP(A65,データ!$B$2:$C$34,2,0))</f>
        <v>佐賀</v>
      </c>
      <c r="C66" s="78"/>
      <c r="D66" s="18" t="s">
        <v>75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87"/>
      <c r="T66" s="88"/>
      <c r="U66" s="10"/>
      <c r="V66" s="10"/>
      <c r="X66" s="20"/>
      <c r="Y66" s="60"/>
      <c r="Z66" s="60"/>
    </row>
    <row r="67" spans="1:26" ht="6.6" hidden="1" customHeight="1">
      <c r="A67" s="8"/>
      <c r="B67" s="8"/>
      <c r="C67" s="8"/>
      <c r="D67" s="8"/>
      <c r="E67" s="8"/>
      <c r="F67" s="16"/>
      <c r="G67" s="16"/>
      <c r="H67" s="8"/>
      <c r="I67" s="16"/>
      <c r="J67" s="16"/>
      <c r="K67" s="8"/>
      <c r="L67" s="16"/>
      <c r="M67" s="16"/>
      <c r="N67" s="8"/>
      <c r="O67" s="16"/>
      <c r="P67" s="16"/>
      <c r="Q67" s="8"/>
      <c r="R67" s="8"/>
      <c r="S67" s="8"/>
      <c r="Y67" s="60"/>
      <c r="Z67" s="60"/>
    </row>
    <row r="68" spans="1:26" ht="6.6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Y68" s="60"/>
      <c r="Z68" s="60"/>
    </row>
    <row r="69" spans="1:26" ht="15" customHeight="1">
      <c r="A69" s="69" t="s">
        <v>69</v>
      </c>
      <c r="B69" s="69"/>
      <c r="C69" s="13" t="s">
        <v>0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 t="s">
        <v>4</v>
      </c>
      <c r="O69" s="28"/>
      <c r="P69" s="28"/>
      <c r="Q69" s="28"/>
      <c r="R69" s="28"/>
      <c r="S69" s="28"/>
      <c r="Y69" s="60"/>
      <c r="Z69" s="60"/>
    </row>
    <row r="70" spans="1:26" ht="15" customHeight="1">
      <c r="A70" s="69"/>
      <c r="B70" s="69"/>
      <c r="C70" s="14" t="s">
        <v>1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 t="s">
        <v>4</v>
      </c>
      <c r="O70" s="29"/>
      <c r="P70" s="29"/>
      <c r="Q70" s="29"/>
      <c r="R70" s="29"/>
      <c r="S70" s="29"/>
      <c r="Y70" s="60"/>
      <c r="Z70" s="60"/>
    </row>
    <row r="71" spans="1:26" ht="5.0999999999999996" customHeight="1">
      <c r="A71" s="12"/>
      <c r="B71" s="12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Y71" s="60"/>
      <c r="Z71" s="60"/>
    </row>
    <row r="72" spans="1:26" ht="15" customHeight="1">
      <c r="A72" s="7"/>
      <c r="B72" s="70" t="s">
        <v>0</v>
      </c>
      <c r="C72" s="72" t="s">
        <v>2</v>
      </c>
      <c r="D72" s="72"/>
      <c r="E72" s="30" t="s">
        <v>7</v>
      </c>
      <c r="F72" s="27"/>
      <c r="G72" s="27"/>
      <c r="H72" s="27"/>
      <c r="I72" s="27"/>
      <c r="J72" s="27"/>
      <c r="K72" s="27"/>
      <c r="L72" s="27"/>
      <c r="M72" s="31" t="s">
        <v>8</v>
      </c>
      <c r="N72" s="30" t="s">
        <v>7</v>
      </c>
      <c r="O72" s="30"/>
      <c r="P72" s="32"/>
      <c r="Q72" s="32"/>
      <c r="R72" s="27"/>
      <c r="S72" s="27"/>
      <c r="Y72" s="60"/>
      <c r="Z72" s="60"/>
    </row>
    <row r="73" spans="1:26" ht="15" customHeight="1">
      <c r="A73" s="72" t="s">
        <v>9</v>
      </c>
      <c r="B73" s="71"/>
      <c r="C73" s="70" t="s">
        <v>3</v>
      </c>
      <c r="D73" s="70"/>
      <c r="E73" s="33" t="s">
        <v>7</v>
      </c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Y73" s="60"/>
      <c r="Z73" s="60"/>
    </row>
    <row r="74" spans="1:26" ht="15" customHeight="1">
      <c r="A74" s="72"/>
      <c r="B74" s="71" t="s">
        <v>1</v>
      </c>
      <c r="C74" s="73" t="s">
        <v>2</v>
      </c>
      <c r="D74" s="73"/>
      <c r="E74" s="34" t="s">
        <v>7</v>
      </c>
      <c r="F74" s="29"/>
      <c r="G74" s="29"/>
      <c r="H74" s="29"/>
      <c r="I74" s="29"/>
      <c r="J74" s="29"/>
      <c r="K74" s="29"/>
      <c r="L74" s="29"/>
      <c r="M74" s="35" t="s">
        <v>8</v>
      </c>
      <c r="N74" s="34" t="s">
        <v>7</v>
      </c>
      <c r="O74" s="29"/>
      <c r="P74" s="35"/>
      <c r="Q74" s="34"/>
      <c r="R74" s="29"/>
      <c r="S74" s="29"/>
      <c r="Y74" s="60"/>
      <c r="Z74" s="60"/>
    </row>
    <row r="75" spans="1:26" ht="15" customHeight="1">
      <c r="A75" s="7"/>
      <c r="B75" s="73"/>
      <c r="C75" s="72" t="s">
        <v>3</v>
      </c>
      <c r="D75" s="72"/>
      <c r="E75" s="30" t="s">
        <v>7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Y75" s="60"/>
      <c r="Z75" s="60"/>
    </row>
    <row r="76" spans="1:26" ht="5.0999999999999996" customHeight="1">
      <c r="A76" s="7"/>
      <c r="B76" s="7"/>
      <c r="C76" s="7"/>
      <c r="D76" s="7"/>
      <c r="E76" s="11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Y76" s="60"/>
      <c r="Z76" s="60"/>
    </row>
    <row r="77" spans="1:26" ht="15" customHeight="1">
      <c r="A77" s="67" t="s">
        <v>6</v>
      </c>
      <c r="B77" s="68"/>
      <c r="C77" s="36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Y77" s="60"/>
      <c r="Z77" s="60"/>
    </row>
    <row r="78" spans="1:26" ht="7.9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Y78" s="60"/>
      <c r="Z78" s="60"/>
    </row>
    <row r="79" spans="1:26" ht="12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39" t="s">
        <v>91</v>
      </c>
      <c r="U79" s="21"/>
    </row>
    <row r="80" spans="1:26" ht="24.95" customHeight="1">
      <c r="A80" s="61" t="s">
        <v>65</v>
      </c>
      <c r="B80" s="62"/>
      <c r="C80" s="24"/>
      <c r="D80" s="24"/>
      <c r="E80" s="25" t="s">
        <v>66</v>
      </c>
      <c r="F80" s="63" t="s">
        <v>64</v>
      </c>
      <c r="G80" s="63"/>
      <c r="H80" s="63"/>
      <c r="I80" s="64" t="s">
        <v>67</v>
      </c>
      <c r="J80" s="64"/>
      <c r="K80" s="64"/>
      <c r="L80" s="64"/>
      <c r="M80" s="64"/>
      <c r="N80" s="64"/>
      <c r="O80" s="24"/>
      <c r="P80" s="24"/>
      <c r="Q80" s="26"/>
      <c r="R80" s="24"/>
      <c r="S80" s="24"/>
      <c r="T80" s="51"/>
    </row>
  </sheetData>
  <sheetProtection formatCells="0"/>
  <mergeCells count="214">
    <mergeCell ref="E5:F5"/>
    <mergeCell ref="I5:J5"/>
    <mergeCell ref="K5:L5"/>
    <mergeCell ref="M5:N5"/>
    <mergeCell ref="B1:Q1"/>
    <mergeCell ref="B2:F2"/>
    <mergeCell ref="I2:J2"/>
    <mergeCell ref="I3:J3"/>
    <mergeCell ref="K3:P3"/>
    <mergeCell ref="K7:K8"/>
    <mergeCell ref="L7:L8"/>
    <mergeCell ref="Q5:R5"/>
    <mergeCell ref="O7:O8"/>
    <mergeCell ref="P7:P8"/>
    <mergeCell ref="A6:D6"/>
    <mergeCell ref="M7:M8"/>
    <mergeCell ref="N7:N8"/>
    <mergeCell ref="I7:I8"/>
    <mergeCell ref="J7:J8"/>
    <mergeCell ref="A7:D7"/>
    <mergeCell ref="E7:E8"/>
    <mergeCell ref="F7:F8"/>
    <mergeCell ref="G7:G8"/>
    <mergeCell ref="H7:H8"/>
    <mergeCell ref="I9:I10"/>
    <mergeCell ref="B8:C8"/>
    <mergeCell ref="Q7:Q8"/>
    <mergeCell ref="R7:R8"/>
    <mergeCell ref="S7:T8"/>
    <mergeCell ref="P9:P10"/>
    <mergeCell ref="S6:T6"/>
    <mergeCell ref="Y6:Z22"/>
    <mergeCell ref="R9:R10"/>
    <mergeCell ref="S9:T10"/>
    <mergeCell ref="M9:M10"/>
    <mergeCell ref="O9:O10"/>
    <mergeCell ref="A9:D9"/>
    <mergeCell ref="E9:E10"/>
    <mergeCell ref="F9:F10"/>
    <mergeCell ref="G9:G10"/>
    <mergeCell ref="B10:C10"/>
    <mergeCell ref="N9:N10"/>
    <mergeCell ref="A13:B14"/>
    <mergeCell ref="J9:J10"/>
    <mergeCell ref="K9:K10"/>
    <mergeCell ref="L9:L10"/>
    <mergeCell ref="H9:H10"/>
    <mergeCell ref="Q9:Q10"/>
    <mergeCell ref="B16:B17"/>
    <mergeCell ref="C16:D16"/>
    <mergeCell ref="A17:A18"/>
    <mergeCell ref="C17:D17"/>
    <mergeCell ref="B18:B19"/>
    <mergeCell ref="C18:D18"/>
    <mergeCell ref="C19:D19"/>
    <mergeCell ref="K25:K26"/>
    <mergeCell ref="M23:N23"/>
    <mergeCell ref="Q23:R23"/>
    <mergeCell ref="O25:O26"/>
    <mergeCell ref="P25:P26"/>
    <mergeCell ref="A21:B21"/>
    <mergeCell ref="E23:F23"/>
    <mergeCell ref="I23:J23"/>
    <mergeCell ref="K23:L23"/>
    <mergeCell ref="I25:I26"/>
    <mergeCell ref="J25:J26"/>
    <mergeCell ref="A24:D24"/>
    <mergeCell ref="S24:T24"/>
    <mergeCell ref="Y24:Z40"/>
    <mergeCell ref="A25:D25"/>
    <mergeCell ref="E25:E26"/>
    <mergeCell ref="F25:F26"/>
    <mergeCell ref="G25:G26"/>
    <mergeCell ref="H25:H26"/>
    <mergeCell ref="R25:R26"/>
    <mergeCell ref="S25:T26"/>
    <mergeCell ref="R27:R28"/>
    <mergeCell ref="S27:T28"/>
    <mergeCell ref="L25:L26"/>
    <mergeCell ref="M25:M26"/>
    <mergeCell ref="N25:N26"/>
    <mergeCell ref="Q27:Q28"/>
    <mergeCell ref="M27:M28"/>
    <mergeCell ref="O27:O28"/>
    <mergeCell ref="B26:C26"/>
    <mergeCell ref="A27:D27"/>
    <mergeCell ref="E27:E28"/>
    <mergeCell ref="F27:F28"/>
    <mergeCell ref="B28:C28"/>
    <mergeCell ref="N27:N28"/>
    <mergeCell ref="Q25:Q26"/>
    <mergeCell ref="A31:B32"/>
    <mergeCell ref="J27:J28"/>
    <mergeCell ref="K27:K28"/>
    <mergeCell ref="L27:L28"/>
    <mergeCell ref="G27:G28"/>
    <mergeCell ref="P27:P28"/>
    <mergeCell ref="H27:H28"/>
    <mergeCell ref="I27:I28"/>
    <mergeCell ref="B34:B35"/>
    <mergeCell ref="C34:D34"/>
    <mergeCell ref="A35:A36"/>
    <mergeCell ref="C35:D35"/>
    <mergeCell ref="B36:B37"/>
    <mergeCell ref="C36:D36"/>
    <mergeCell ref="C37:D37"/>
    <mergeCell ref="K43:K44"/>
    <mergeCell ref="M41:N41"/>
    <mergeCell ref="Q41:R41"/>
    <mergeCell ref="O43:O44"/>
    <mergeCell ref="P43:P44"/>
    <mergeCell ref="A39:B39"/>
    <mergeCell ref="E41:F41"/>
    <mergeCell ref="I41:J41"/>
    <mergeCell ref="K41:L41"/>
    <mergeCell ref="I43:I44"/>
    <mergeCell ref="J43:J44"/>
    <mergeCell ref="A42:D42"/>
    <mergeCell ref="S42:T42"/>
    <mergeCell ref="Y42:Z57"/>
    <mergeCell ref="A43:D43"/>
    <mergeCell ref="E43:E44"/>
    <mergeCell ref="F43:F44"/>
    <mergeCell ref="G43:G44"/>
    <mergeCell ref="H43:H44"/>
    <mergeCell ref="R43:R44"/>
    <mergeCell ref="S43:T44"/>
    <mergeCell ref="R45:R46"/>
    <mergeCell ref="S45:T46"/>
    <mergeCell ref="L43:L44"/>
    <mergeCell ref="M43:M44"/>
    <mergeCell ref="N43:N44"/>
    <mergeCell ref="Q45:Q46"/>
    <mergeCell ref="M45:M46"/>
    <mergeCell ref="O45:O46"/>
    <mergeCell ref="B44:C44"/>
    <mergeCell ref="A45:D45"/>
    <mergeCell ref="E45:E46"/>
    <mergeCell ref="F45:F46"/>
    <mergeCell ref="B46:C46"/>
    <mergeCell ref="N45:N46"/>
    <mergeCell ref="Q43:Q44"/>
    <mergeCell ref="A49:B50"/>
    <mergeCell ref="J45:J46"/>
    <mergeCell ref="K45:K46"/>
    <mergeCell ref="L45:L46"/>
    <mergeCell ref="G45:G46"/>
    <mergeCell ref="P45:P46"/>
    <mergeCell ref="H45:H46"/>
    <mergeCell ref="I45:I46"/>
    <mergeCell ref="B52:B53"/>
    <mergeCell ref="C52:D52"/>
    <mergeCell ref="A53:A54"/>
    <mergeCell ref="C53:D53"/>
    <mergeCell ref="B54:B55"/>
    <mergeCell ref="C54:D54"/>
    <mergeCell ref="C55:D55"/>
    <mergeCell ref="E61:F61"/>
    <mergeCell ref="I61:J61"/>
    <mergeCell ref="K61:L61"/>
    <mergeCell ref="M61:N61"/>
    <mergeCell ref="A57:B57"/>
    <mergeCell ref="I59:J59"/>
    <mergeCell ref="K59:P59"/>
    <mergeCell ref="Q61:R61"/>
    <mergeCell ref="A62:D62"/>
    <mergeCell ref="P65:P66"/>
    <mergeCell ref="Q65:Q66"/>
    <mergeCell ref="F63:F64"/>
    <mergeCell ref="G63:G64"/>
    <mergeCell ref="H63:H64"/>
    <mergeCell ref="I63:I64"/>
    <mergeCell ref="B64:C64"/>
    <mergeCell ref="J63:J64"/>
    <mergeCell ref="C75:D75"/>
    <mergeCell ref="K63:K64"/>
    <mergeCell ref="L63:L64"/>
    <mergeCell ref="M63:M64"/>
    <mergeCell ref="N63:N64"/>
    <mergeCell ref="S62:T62"/>
    <mergeCell ref="P63:P64"/>
    <mergeCell ref="Q63:Q64"/>
    <mergeCell ref="R63:R64"/>
    <mergeCell ref="S63:T64"/>
    <mergeCell ref="O65:O66"/>
    <mergeCell ref="O63:O64"/>
    <mergeCell ref="Y62:Z78"/>
    <mergeCell ref="A65:D65"/>
    <mergeCell ref="E65:E66"/>
    <mergeCell ref="F65:F66"/>
    <mergeCell ref="G65:G66"/>
    <mergeCell ref="H65:H66"/>
    <mergeCell ref="I65:I66"/>
    <mergeCell ref="C74:D74"/>
    <mergeCell ref="A63:D63"/>
    <mergeCell ref="E63:E64"/>
    <mergeCell ref="A80:B80"/>
    <mergeCell ref="F80:H80"/>
    <mergeCell ref="J65:J66"/>
    <mergeCell ref="K65:K66"/>
    <mergeCell ref="A77:B77"/>
    <mergeCell ref="B72:B73"/>
    <mergeCell ref="C72:D72"/>
    <mergeCell ref="C73:D73"/>
    <mergeCell ref="I80:N80"/>
    <mergeCell ref="R65:R66"/>
    <mergeCell ref="S65:T66"/>
    <mergeCell ref="B66:C66"/>
    <mergeCell ref="A69:B70"/>
    <mergeCell ref="A73:A74"/>
    <mergeCell ref="B74:B75"/>
    <mergeCell ref="L65:L66"/>
    <mergeCell ref="M65:M66"/>
    <mergeCell ref="N65:N66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7:D7 A25:D25 A45:D45 A9:D9 A43:D43 A27:D27 A63:D63 A65:D65">
      <formula1>TEAM</formula1>
    </dataValidation>
    <dataValidation imeMode="off" allowBlank="1" showInputMessage="1" showErrorMessage="1" sqref="E45:S45 E9:S9 E43:S43 E7:S7 E27:S27 E25:S25 E63:S63 E65:S65"/>
    <dataValidation imeMode="on" allowBlank="1" showInputMessage="1" showErrorMessage="1" sqref="R31:S37 L35:Q37 D31:D32 M34:O34 D38:S39 C31:C33 E13:Q15 D16:K19 R13:S19 L53:Q55 S3:S4 S1 B1 R1:R4 K4:P4 D49:D50 M52:O52 L17:Q19 D13:D14 D56:S57 C49:C51 M16:O16 E49:Q51 D20:S21 C13:C15 D52:K55 R49:S55 C3:F4 J3:J4 Q2:Q4 K2:P2 A1:A2 G2:I4 E31:Q33 D34:K37 E69:Q71 D72:K75 R69:S75 K60:P60 L73:Q75 D69:D70 M72:O72 D76:S77 C69:C71 C59:J60 Q59:S60 P80:S80 I80 S79 E80:F80 A80 C80"/>
    <dataValidation type="list" imeMode="on" allowBlank="1" showInputMessage="1" showErrorMessage="1" sqref="K3:P3 K59:P59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44"/>
  <sheetViews>
    <sheetView showGridLines="0" showOutlineSymbols="0" view="pageBreakPreview" zoomScaleNormal="87" zoomScaleSheetLayoutView="100" workbookViewId="0">
      <selection activeCell="B42" sqref="B42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11" t="str">
        <f ca="1">データ!F14</f>
        <v>第70回国民体育大会・第35回九州ブロック大会佐賀県予選会(成年男子）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7"/>
      <c r="S1" s="19"/>
    </row>
    <row r="2" spans="1:26" ht="16.5" customHeight="1">
      <c r="A2" s="41" t="s">
        <v>15</v>
      </c>
      <c r="B2" s="104">
        <v>42176</v>
      </c>
      <c r="C2" s="105"/>
      <c r="D2" s="105"/>
      <c r="E2" s="105"/>
      <c r="F2" s="105"/>
      <c r="G2" s="7"/>
      <c r="H2" s="7"/>
      <c r="I2" s="106" t="s">
        <v>14</v>
      </c>
      <c r="J2" s="106"/>
      <c r="K2" s="55" t="str">
        <f ca="1">データ!F16</f>
        <v>佐賀県武雄市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6" t="s">
        <v>13</v>
      </c>
      <c r="J3" s="106"/>
      <c r="K3" s="112" t="s">
        <v>99</v>
      </c>
      <c r="L3" s="113"/>
      <c r="M3" s="113"/>
      <c r="N3" s="113"/>
      <c r="O3" s="113"/>
      <c r="P3" s="113"/>
      <c r="Q3" s="7"/>
      <c r="R3" s="7"/>
      <c r="S3" s="7"/>
    </row>
    <row r="4" spans="1:26" ht="7.9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6"/>
      <c r="N4" s="16"/>
      <c r="O4" s="16"/>
      <c r="P4" s="16"/>
      <c r="Q4" s="7"/>
      <c r="R4" s="7"/>
      <c r="S4" s="7"/>
      <c r="Y4" s="60"/>
      <c r="Z4" s="60"/>
    </row>
    <row r="5" spans="1:26" ht="11.45" customHeight="1">
      <c r="A5" s="38" t="s">
        <v>89</v>
      </c>
      <c r="B5" s="7" t="s">
        <v>82</v>
      </c>
      <c r="C5" s="44" t="s">
        <v>77</v>
      </c>
      <c r="D5" s="7"/>
      <c r="E5" s="94">
        <v>0.63055555555555554</v>
      </c>
      <c r="F5" s="95"/>
      <c r="G5" s="45" t="s">
        <v>78</v>
      </c>
      <c r="H5" s="42"/>
      <c r="I5" s="96">
        <v>0.6875</v>
      </c>
      <c r="J5" s="95"/>
      <c r="K5" s="97" t="s">
        <v>71</v>
      </c>
      <c r="L5" s="98"/>
      <c r="M5" s="109"/>
      <c r="N5" s="110"/>
      <c r="O5" s="47" t="s">
        <v>70</v>
      </c>
      <c r="P5" s="42"/>
      <c r="Q5" s="101">
        <f>IF(I5="","",+I5-E5-M5)</f>
        <v>5.6944444444444464E-2</v>
      </c>
      <c r="R5" s="101"/>
      <c r="S5" s="41" t="s">
        <v>72</v>
      </c>
      <c r="T5" s="43">
        <v>9</v>
      </c>
    </row>
    <row r="6" spans="1:26" ht="15.75" customHeight="1">
      <c r="A6" s="90" t="s">
        <v>12</v>
      </c>
      <c r="B6" s="91"/>
      <c r="C6" s="91"/>
      <c r="D6" s="92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0" t="s">
        <v>5</v>
      </c>
      <c r="T6" s="93"/>
      <c r="U6" s="10"/>
      <c r="V6" s="10"/>
      <c r="Y6" s="60"/>
      <c r="Z6" s="60"/>
    </row>
    <row r="7" spans="1:26" ht="15" customHeight="1">
      <c r="A7" s="79" t="s">
        <v>86</v>
      </c>
      <c r="B7" s="80"/>
      <c r="C7" s="80"/>
      <c r="D7" s="81"/>
      <c r="E7" s="82">
        <v>1</v>
      </c>
      <c r="F7" s="82">
        <v>0</v>
      </c>
      <c r="G7" s="82">
        <v>0</v>
      </c>
      <c r="H7" s="82">
        <v>1</v>
      </c>
      <c r="I7" s="82">
        <v>1</v>
      </c>
      <c r="J7" s="82">
        <v>0</v>
      </c>
      <c r="K7" s="82">
        <v>0</v>
      </c>
      <c r="L7" s="82"/>
      <c r="M7" s="82"/>
      <c r="N7" s="82"/>
      <c r="O7" s="82"/>
      <c r="P7" s="82"/>
      <c r="Q7" s="82"/>
      <c r="R7" s="82"/>
      <c r="S7" s="74">
        <f>IF(E7="","",SUM(E7:R7))</f>
        <v>3</v>
      </c>
      <c r="T7" s="75"/>
      <c r="U7" s="10"/>
      <c r="V7" s="10"/>
      <c r="Y7" s="60"/>
      <c r="Z7" s="60"/>
    </row>
    <row r="8" spans="1:26" ht="14.45" customHeight="1">
      <c r="A8" s="17" t="s">
        <v>10</v>
      </c>
      <c r="B8" s="78" t="str">
        <f ca="1">IF(A7="","",VLOOKUP(A7,データ!$B$2:$C$34,2,0))</f>
        <v>佐賀</v>
      </c>
      <c r="C8" s="78"/>
      <c r="D8" s="18" t="s">
        <v>75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76"/>
      <c r="T8" s="77"/>
      <c r="U8" s="10"/>
      <c r="V8" s="10"/>
      <c r="Y8" s="60"/>
      <c r="Z8" s="60"/>
    </row>
    <row r="9" spans="1:26" ht="15" customHeight="1">
      <c r="A9" s="79" t="s">
        <v>142</v>
      </c>
      <c r="B9" s="80"/>
      <c r="C9" s="80"/>
      <c r="D9" s="81"/>
      <c r="E9" s="82">
        <v>0</v>
      </c>
      <c r="F9" s="82">
        <v>1</v>
      </c>
      <c r="G9" s="82">
        <v>4</v>
      </c>
      <c r="H9" s="82">
        <v>2</v>
      </c>
      <c r="I9" s="82">
        <v>1</v>
      </c>
      <c r="J9" s="65">
        <v>0</v>
      </c>
      <c r="K9" s="65" t="s">
        <v>155</v>
      </c>
      <c r="L9" s="65"/>
      <c r="M9" s="65"/>
      <c r="N9" s="65"/>
      <c r="O9" s="65"/>
      <c r="P9" s="65"/>
      <c r="Q9" s="65"/>
      <c r="R9" s="65"/>
      <c r="S9" s="85">
        <f>IF(E9="","",SUM(E9:R9))</f>
        <v>8</v>
      </c>
      <c r="T9" s="86"/>
      <c r="U9" s="10"/>
      <c r="V9" s="22"/>
      <c r="W9" s="20"/>
      <c r="Y9" s="60"/>
      <c r="Z9" s="60"/>
    </row>
    <row r="10" spans="1:26" ht="15" customHeight="1">
      <c r="A10" s="54" t="s">
        <v>10</v>
      </c>
      <c r="B10" s="78" t="str">
        <f ca="1">IF(A9="","",VLOOKUP(A9,データ!$B$2:$C$34,2,0))</f>
        <v>佐賀</v>
      </c>
      <c r="C10" s="78"/>
      <c r="D10" s="18" t="s">
        <v>75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87"/>
      <c r="T10" s="88"/>
      <c r="U10" s="10"/>
      <c r="V10" s="10"/>
      <c r="X10" s="20"/>
      <c r="Y10" s="60"/>
      <c r="Z10" s="60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60"/>
      <c r="Z11" s="60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60"/>
      <c r="Z12" s="60"/>
    </row>
    <row r="13" spans="1:26" ht="15" customHeight="1">
      <c r="A13" s="69" t="s">
        <v>69</v>
      </c>
      <c r="B13" s="69"/>
      <c r="C13" s="13" t="s">
        <v>0</v>
      </c>
      <c r="D13" s="28" t="s">
        <v>175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120</v>
      </c>
      <c r="P13" s="28"/>
      <c r="Q13" s="28"/>
      <c r="R13" s="28"/>
      <c r="S13" s="28"/>
      <c r="Y13" s="60"/>
      <c r="Z13" s="60"/>
    </row>
    <row r="14" spans="1:26" ht="15" customHeight="1">
      <c r="A14" s="69"/>
      <c r="B14" s="69"/>
      <c r="C14" s="14" t="s">
        <v>1</v>
      </c>
      <c r="D14" s="29" t="s">
        <v>176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153</v>
      </c>
      <c r="P14" s="29"/>
      <c r="Q14" s="29"/>
      <c r="R14" s="29"/>
      <c r="S14" s="29"/>
      <c r="Y14" s="60"/>
      <c r="Z14" s="60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60"/>
      <c r="Z15" s="60"/>
    </row>
    <row r="16" spans="1:26" ht="15" customHeight="1">
      <c r="A16" s="7"/>
      <c r="B16" s="70" t="s">
        <v>0</v>
      </c>
      <c r="C16" s="72" t="s">
        <v>2</v>
      </c>
      <c r="D16" s="72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 t="s">
        <v>173</v>
      </c>
      <c r="P16" s="32"/>
      <c r="Q16" s="32"/>
      <c r="R16" s="27"/>
      <c r="S16" s="27"/>
      <c r="Y16" s="60"/>
      <c r="Z16" s="60"/>
    </row>
    <row r="17" spans="1:26" ht="15" customHeight="1">
      <c r="A17" s="72" t="s">
        <v>9</v>
      </c>
      <c r="B17" s="71"/>
      <c r="C17" s="70" t="s">
        <v>3</v>
      </c>
      <c r="D17" s="70"/>
      <c r="E17" s="33" t="s">
        <v>7</v>
      </c>
      <c r="F17" s="28" t="s">
        <v>163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60"/>
      <c r="Z17" s="60"/>
    </row>
    <row r="18" spans="1:26" ht="15" customHeight="1">
      <c r="A18" s="72"/>
      <c r="B18" s="71" t="s">
        <v>1</v>
      </c>
      <c r="C18" s="73" t="s">
        <v>2</v>
      </c>
      <c r="D18" s="73"/>
      <c r="E18" s="34" t="s">
        <v>7</v>
      </c>
      <c r="F18" s="29" t="s">
        <v>164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 t="s">
        <v>174</v>
      </c>
      <c r="P18" s="35"/>
      <c r="Q18" s="34"/>
      <c r="R18" s="29"/>
      <c r="S18" s="29"/>
      <c r="Y18" s="60"/>
      <c r="Z18" s="60"/>
    </row>
    <row r="19" spans="1:26" ht="15" customHeight="1">
      <c r="A19" s="7"/>
      <c r="B19" s="73"/>
      <c r="C19" s="72" t="s">
        <v>3</v>
      </c>
      <c r="D19" s="72"/>
      <c r="E19" s="30" t="s">
        <v>7</v>
      </c>
      <c r="F19" s="27" t="s">
        <v>165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60"/>
      <c r="Z19" s="60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60"/>
      <c r="Z20" s="60"/>
    </row>
    <row r="21" spans="1:26" ht="15" customHeight="1">
      <c r="A21" s="67" t="s">
        <v>6</v>
      </c>
      <c r="B21" s="68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60"/>
      <c r="Z21" s="60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6"/>
      <c r="N22" s="46"/>
      <c r="O22" s="46"/>
      <c r="P22" s="46"/>
      <c r="Q22" s="7"/>
      <c r="R22" s="7"/>
      <c r="S22" s="7"/>
      <c r="Y22" s="60"/>
      <c r="Z22" s="60"/>
    </row>
    <row r="23" spans="1:26" ht="16.5" customHeight="1">
      <c r="A23" s="7"/>
      <c r="B23" s="7"/>
      <c r="C23" s="7"/>
      <c r="D23" s="7"/>
      <c r="E23" s="7"/>
      <c r="F23" s="7"/>
      <c r="G23" s="7"/>
      <c r="H23" s="7"/>
      <c r="I23" s="106" t="s">
        <v>13</v>
      </c>
      <c r="J23" s="106"/>
      <c r="K23" s="112" t="s">
        <v>100</v>
      </c>
      <c r="L23" s="113"/>
      <c r="M23" s="113"/>
      <c r="N23" s="113"/>
      <c r="O23" s="113"/>
      <c r="P23" s="113"/>
      <c r="Q23" s="7"/>
      <c r="R23" s="7"/>
      <c r="S23" s="7"/>
      <c r="Y23" s="60"/>
      <c r="Z23" s="60"/>
    </row>
    <row r="24" spans="1:26" ht="7.5" customHeight="1">
      <c r="A24" s="7"/>
      <c r="B24" s="7"/>
      <c r="C24" s="7"/>
      <c r="D24" s="7"/>
      <c r="E24" s="7"/>
      <c r="F24" s="7"/>
      <c r="G24" s="7"/>
      <c r="H24" s="7"/>
      <c r="I24" s="41"/>
      <c r="J24" s="41"/>
      <c r="K24" s="58"/>
      <c r="L24" s="59"/>
      <c r="M24" s="59"/>
      <c r="N24" s="59"/>
      <c r="O24" s="59"/>
      <c r="P24" s="59"/>
      <c r="Q24" s="7"/>
      <c r="R24" s="7"/>
      <c r="S24" s="7"/>
      <c r="Y24" s="57"/>
      <c r="Z24" s="57"/>
    </row>
    <row r="25" spans="1:26" ht="11.45" customHeight="1">
      <c r="A25" s="38" t="s">
        <v>89</v>
      </c>
      <c r="B25" s="7"/>
      <c r="C25" s="44" t="s">
        <v>77</v>
      </c>
      <c r="D25" s="7"/>
      <c r="E25" s="94">
        <v>0.59305555555555556</v>
      </c>
      <c r="F25" s="95"/>
      <c r="G25" s="45" t="s">
        <v>78</v>
      </c>
      <c r="H25" s="42"/>
      <c r="I25" s="96">
        <v>0.6430555555555556</v>
      </c>
      <c r="J25" s="95"/>
      <c r="K25" s="97" t="s">
        <v>71</v>
      </c>
      <c r="L25" s="98"/>
      <c r="M25" s="109"/>
      <c r="N25" s="110"/>
      <c r="O25" s="47" t="s">
        <v>70</v>
      </c>
      <c r="P25" s="42"/>
      <c r="Q25" s="101">
        <f>IF(I25="","",+I25-E25-M25)</f>
        <v>5.0000000000000044E-2</v>
      </c>
      <c r="R25" s="101"/>
      <c r="S25" s="41" t="s">
        <v>72</v>
      </c>
      <c r="T25" s="43">
        <v>10</v>
      </c>
    </row>
    <row r="26" spans="1:26" ht="15.75" customHeight="1">
      <c r="A26" s="90" t="s">
        <v>12</v>
      </c>
      <c r="B26" s="91"/>
      <c r="C26" s="91"/>
      <c r="D26" s="92"/>
      <c r="E26" s="9">
        <v>1</v>
      </c>
      <c r="F26" s="9">
        <v>2</v>
      </c>
      <c r="G26" s="9">
        <v>3</v>
      </c>
      <c r="H26" s="9">
        <v>4</v>
      </c>
      <c r="I26" s="9">
        <v>5</v>
      </c>
      <c r="J26" s="9">
        <v>6</v>
      </c>
      <c r="K26" s="9">
        <v>7</v>
      </c>
      <c r="L26" s="9">
        <v>8</v>
      </c>
      <c r="M26" s="9">
        <v>9</v>
      </c>
      <c r="N26" s="9">
        <v>10</v>
      </c>
      <c r="O26" s="9">
        <v>11</v>
      </c>
      <c r="P26" s="9">
        <v>12</v>
      </c>
      <c r="Q26" s="9">
        <v>13</v>
      </c>
      <c r="R26" s="9">
        <v>14</v>
      </c>
      <c r="S26" s="90" t="s">
        <v>5</v>
      </c>
      <c r="T26" s="93"/>
      <c r="U26" s="10"/>
      <c r="V26" s="10"/>
      <c r="Y26" s="60"/>
      <c r="Z26" s="60"/>
    </row>
    <row r="27" spans="1:26" ht="15" customHeight="1">
      <c r="A27" s="79" t="s">
        <v>141</v>
      </c>
      <c r="B27" s="80"/>
      <c r="C27" s="80"/>
      <c r="D27" s="81"/>
      <c r="E27" s="82">
        <v>1</v>
      </c>
      <c r="F27" s="82">
        <v>0</v>
      </c>
      <c r="G27" s="82">
        <v>0</v>
      </c>
      <c r="H27" s="82">
        <v>0</v>
      </c>
      <c r="I27" s="82">
        <v>0</v>
      </c>
      <c r="J27" s="82" t="s">
        <v>154</v>
      </c>
      <c r="K27" s="82"/>
      <c r="L27" s="82"/>
      <c r="M27" s="82"/>
      <c r="N27" s="82"/>
      <c r="O27" s="82"/>
      <c r="P27" s="82"/>
      <c r="Q27" s="82"/>
      <c r="R27" s="82"/>
      <c r="S27" s="74">
        <f>IF(E27="","",SUM(E27:R27))</f>
        <v>1</v>
      </c>
      <c r="T27" s="75"/>
      <c r="U27" s="10"/>
      <c r="V27" s="10"/>
      <c r="Y27" s="60"/>
      <c r="Z27" s="60"/>
    </row>
    <row r="28" spans="1:26" ht="14.45" customHeight="1">
      <c r="A28" s="17" t="s">
        <v>10</v>
      </c>
      <c r="B28" s="78" t="str">
        <f ca="1">IF(A27="","",VLOOKUP(A27,データ!$B$2:$C$34,2,0))</f>
        <v>佐賀</v>
      </c>
      <c r="C28" s="78"/>
      <c r="D28" s="18" t="s">
        <v>75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76"/>
      <c r="T28" s="77"/>
      <c r="U28" s="10"/>
      <c r="V28" s="10"/>
      <c r="Y28" s="60"/>
      <c r="Z28" s="60"/>
    </row>
    <row r="29" spans="1:26" ht="15" customHeight="1">
      <c r="A29" s="79" t="s">
        <v>85</v>
      </c>
      <c r="B29" s="80"/>
      <c r="C29" s="80"/>
      <c r="D29" s="81"/>
      <c r="E29" s="82">
        <v>3</v>
      </c>
      <c r="F29" s="82">
        <v>0</v>
      </c>
      <c r="G29" s="82">
        <v>0</v>
      </c>
      <c r="H29" s="82">
        <v>5</v>
      </c>
      <c r="I29" s="82" t="s">
        <v>155</v>
      </c>
      <c r="J29" s="82"/>
      <c r="K29" s="82"/>
      <c r="L29" s="65"/>
      <c r="M29" s="65"/>
      <c r="N29" s="65"/>
      <c r="O29" s="65"/>
      <c r="P29" s="65"/>
      <c r="Q29" s="65"/>
      <c r="R29" s="65"/>
      <c r="S29" s="85">
        <f>IF(E29="","",SUM(E29:R29))</f>
        <v>8</v>
      </c>
      <c r="T29" s="86"/>
      <c r="U29" s="10"/>
      <c r="V29" s="22"/>
      <c r="W29" s="20"/>
      <c r="Y29" s="60"/>
      <c r="Z29" s="60"/>
    </row>
    <row r="30" spans="1:26" ht="15" customHeight="1">
      <c r="A30" s="54" t="s">
        <v>10</v>
      </c>
      <c r="B30" s="78" t="str">
        <f ca="1">IF(A29="","",VLOOKUP(A29,データ!$B$2:$C$34,2,0))</f>
        <v>佐賀</v>
      </c>
      <c r="C30" s="78"/>
      <c r="D30" s="18" t="s">
        <v>75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87"/>
      <c r="T30" s="88"/>
      <c r="U30" s="10"/>
      <c r="V30" s="10"/>
      <c r="X30" s="20"/>
      <c r="Y30" s="60"/>
      <c r="Z30" s="60"/>
    </row>
    <row r="31" spans="1:26" ht="6.6" hidden="1" customHeight="1">
      <c r="A31" s="8"/>
      <c r="B31" s="8"/>
      <c r="C31" s="8"/>
      <c r="D31" s="8"/>
      <c r="E31" s="8"/>
      <c r="F31" s="16"/>
      <c r="G31" s="16"/>
      <c r="H31" s="8"/>
      <c r="I31" s="16"/>
      <c r="J31" s="16"/>
      <c r="K31" s="8"/>
      <c r="L31" s="16"/>
      <c r="M31" s="16"/>
      <c r="N31" s="8"/>
      <c r="O31" s="16"/>
      <c r="P31" s="16"/>
      <c r="Q31" s="8"/>
      <c r="R31" s="8"/>
      <c r="S31" s="8"/>
      <c r="Y31" s="60"/>
      <c r="Z31" s="60"/>
    </row>
    <row r="32" spans="1:26" ht="6.6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Y32" s="60"/>
      <c r="Z32" s="60"/>
    </row>
    <row r="33" spans="1:26" ht="15" customHeight="1">
      <c r="A33" s="69" t="s">
        <v>69</v>
      </c>
      <c r="B33" s="69"/>
      <c r="C33" s="13" t="s">
        <v>0</v>
      </c>
      <c r="D33" s="28" t="s">
        <v>156</v>
      </c>
      <c r="E33" s="28"/>
      <c r="F33" s="28"/>
      <c r="G33" s="28"/>
      <c r="H33" s="28"/>
      <c r="I33" s="28"/>
      <c r="J33" s="28"/>
      <c r="K33" s="28"/>
      <c r="L33" s="28"/>
      <c r="M33" s="28"/>
      <c r="N33" s="28" t="s">
        <v>4</v>
      </c>
      <c r="O33" s="28" t="s">
        <v>157</v>
      </c>
      <c r="P33" s="28"/>
      <c r="Q33" s="28"/>
      <c r="R33" s="28"/>
      <c r="S33" s="28"/>
      <c r="Y33" s="60"/>
      <c r="Z33" s="60"/>
    </row>
    <row r="34" spans="1:26" ht="15" customHeight="1">
      <c r="A34" s="69"/>
      <c r="B34" s="69"/>
      <c r="C34" s="14" t="s">
        <v>1</v>
      </c>
      <c r="D34" s="29" t="s">
        <v>158</v>
      </c>
      <c r="E34" s="29"/>
      <c r="F34" s="29"/>
      <c r="G34" s="29"/>
      <c r="H34" s="29"/>
      <c r="I34" s="29"/>
      <c r="J34" s="29"/>
      <c r="K34" s="29"/>
      <c r="L34" s="29"/>
      <c r="M34" s="29"/>
      <c r="N34" s="29" t="s">
        <v>4</v>
      </c>
      <c r="O34" s="29" t="s">
        <v>125</v>
      </c>
      <c r="P34" s="29"/>
      <c r="Q34" s="29"/>
      <c r="R34" s="29"/>
      <c r="S34" s="29"/>
      <c r="Y34" s="60"/>
      <c r="Z34" s="60"/>
    </row>
    <row r="35" spans="1:26" ht="5.0999999999999996" customHeight="1">
      <c r="A35" s="12"/>
      <c r="B35" s="12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Y35" s="60"/>
      <c r="Z35" s="60"/>
    </row>
    <row r="36" spans="1:26" ht="15" customHeight="1">
      <c r="A36" s="7"/>
      <c r="B36" s="70" t="s">
        <v>0</v>
      </c>
      <c r="C36" s="72" t="s">
        <v>2</v>
      </c>
      <c r="D36" s="72"/>
      <c r="E36" s="30" t="s">
        <v>7</v>
      </c>
      <c r="F36" s="27"/>
      <c r="G36" s="27"/>
      <c r="H36" s="27"/>
      <c r="I36" s="27"/>
      <c r="J36" s="27"/>
      <c r="K36" s="27"/>
      <c r="L36" s="27"/>
      <c r="M36" s="31" t="s">
        <v>8</v>
      </c>
      <c r="N36" s="30" t="s">
        <v>7</v>
      </c>
      <c r="O36" s="30"/>
      <c r="P36" s="32"/>
      <c r="Q36" s="32"/>
      <c r="R36" s="27"/>
      <c r="S36" s="27"/>
      <c r="Y36" s="60"/>
      <c r="Z36" s="60"/>
    </row>
    <row r="37" spans="1:26" ht="15" customHeight="1">
      <c r="A37" s="72" t="s">
        <v>9</v>
      </c>
      <c r="B37" s="71"/>
      <c r="C37" s="70" t="s">
        <v>3</v>
      </c>
      <c r="D37" s="70"/>
      <c r="E37" s="33" t="s">
        <v>7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Y37" s="60"/>
      <c r="Z37" s="60"/>
    </row>
    <row r="38" spans="1:26" ht="15" customHeight="1">
      <c r="A38" s="72"/>
      <c r="B38" s="71" t="s">
        <v>1</v>
      </c>
      <c r="C38" s="73" t="s">
        <v>2</v>
      </c>
      <c r="D38" s="73"/>
      <c r="E38" s="34" t="s">
        <v>7</v>
      </c>
      <c r="F38" s="29" t="s">
        <v>159</v>
      </c>
      <c r="G38" s="29"/>
      <c r="H38" s="29"/>
      <c r="I38" s="29"/>
      <c r="J38" s="29"/>
      <c r="K38" s="29"/>
      <c r="L38" s="29"/>
      <c r="M38" s="35" t="s">
        <v>8</v>
      </c>
      <c r="N38" s="34" t="s">
        <v>7</v>
      </c>
      <c r="O38" s="29" t="s">
        <v>160</v>
      </c>
      <c r="P38" s="35"/>
      <c r="Q38" s="34"/>
      <c r="R38" s="29"/>
      <c r="S38" s="29"/>
      <c r="Y38" s="60"/>
      <c r="Z38" s="60"/>
    </row>
    <row r="39" spans="1:26" ht="15" customHeight="1">
      <c r="A39" s="7"/>
      <c r="B39" s="73"/>
      <c r="C39" s="72" t="s">
        <v>3</v>
      </c>
      <c r="D39" s="72"/>
      <c r="E39" s="30" t="s">
        <v>7</v>
      </c>
      <c r="F39" s="27" t="s">
        <v>161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Y39" s="60"/>
      <c r="Z39" s="60"/>
    </row>
    <row r="40" spans="1:26" ht="5.0999999999999996" customHeight="1">
      <c r="A40" s="7"/>
      <c r="B40" s="7"/>
      <c r="C40" s="7"/>
      <c r="D40" s="7"/>
      <c r="E40" s="11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60"/>
      <c r="Z40" s="60"/>
    </row>
    <row r="41" spans="1:26" ht="15" customHeight="1">
      <c r="A41" s="67" t="s">
        <v>6</v>
      </c>
      <c r="B41" s="68"/>
      <c r="C41" s="36" t="s">
        <v>162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Y41" s="60"/>
      <c r="Z41" s="60"/>
    </row>
    <row r="42" spans="1:26" ht="9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Y42" s="60"/>
      <c r="Z42" s="60"/>
    </row>
    <row r="43" spans="1:26" ht="12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39" t="s">
        <v>91</v>
      </c>
      <c r="U43" s="21"/>
    </row>
    <row r="44" spans="1:26" ht="24.95" customHeight="1">
      <c r="A44" s="61" t="s">
        <v>65</v>
      </c>
      <c r="B44" s="62"/>
      <c r="C44" s="24"/>
      <c r="D44" s="24"/>
      <c r="E44" s="25" t="s">
        <v>66</v>
      </c>
      <c r="F44" s="63" t="s">
        <v>64</v>
      </c>
      <c r="G44" s="63"/>
      <c r="H44" s="63"/>
      <c r="I44" s="64" t="s">
        <v>67</v>
      </c>
      <c r="J44" s="64"/>
      <c r="K44" s="64"/>
      <c r="L44" s="64"/>
      <c r="M44" s="64"/>
      <c r="N44" s="64"/>
      <c r="O44" s="24"/>
      <c r="P44" s="24"/>
      <c r="Q44" s="26"/>
      <c r="R44" s="24"/>
      <c r="S44" s="24"/>
      <c r="T44" s="51"/>
    </row>
  </sheetData>
  <sheetProtection formatCells="0"/>
  <mergeCells count="115">
    <mergeCell ref="S29:T30"/>
    <mergeCell ref="B30:C30"/>
    <mergeCell ref="H27:H28"/>
    <mergeCell ref="I29:I30"/>
    <mergeCell ref="K27:K28"/>
    <mergeCell ref="L27:L28"/>
    <mergeCell ref="B1:Q1"/>
    <mergeCell ref="B2:F2"/>
    <mergeCell ref="I2:J2"/>
    <mergeCell ref="I3:J3"/>
    <mergeCell ref="K3:P3"/>
    <mergeCell ref="A21:B21"/>
    <mergeCell ref="P9:P10"/>
    <mergeCell ref="O9:O10"/>
    <mergeCell ref="Q7:Q8"/>
    <mergeCell ref="Q29:Q30"/>
    <mergeCell ref="R29:R30"/>
    <mergeCell ref="R9:R10"/>
    <mergeCell ref="Q9:Q10"/>
    <mergeCell ref="E25:F25"/>
    <mergeCell ref="I25:J25"/>
    <mergeCell ref="K25:L25"/>
    <mergeCell ref="M25:N25"/>
    <mergeCell ref="I23:J23"/>
    <mergeCell ref="A26:D26"/>
    <mergeCell ref="S26:T26"/>
    <mergeCell ref="Y26:Z42"/>
    <mergeCell ref="A27:D27"/>
    <mergeCell ref="E27:E28"/>
    <mergeCell ref="F27:F28"/>
    <mergeCell ref="G27:G28"/>
    <mergeCell ref="R27:R28"/>
    <mergeCell ref="S27:T28"/>
    <mergeCell ref="B28:C28"/>
    <mergeCell ref="N27:N28"/>
    <mergeCell ref="I27:I28"/>
    <mergeCell ref="J27:J28"/>
    <mergeCell ref="Y23:Z23"/>
    <mergeCell ref="O27:O28"/>
    <mergeCell ref="P27:P28"/>
    <mergeCell ref="Q25:R25"/>
    <mergeCell ref="K23:P23"/>
    <mergeCell ref="Q27:Q28"/>
    <mergeCell ref="A37:A38"/>
    <mergeCell ref="C37:D37"/>
    <mergeCell ref="B38:B39"/>
    <mergeCell ref="C38:D38"/>
    <mergeCell ref="C39:D39"/>
    <mergeCell ref="E29:E30"/>
    <mergeCell ref="F29:F30"/>
    <mergeCell ref="G29:G30"/>
    <mergeCell ref="M27:M28"/>
    <mergeCell ref="P29:P30"/>
    <mergeCell ref="H29:H30"/>
    <mergeCell ref="A41:B41"/>
    <mergeCell ref="A44:B44"/>
    <mergeCell ref="F44:H44"/>
    <mergeCell ref="I44:N44"/>
    <mergeCell ref="B36:B37"/>
    <mergeCell ref="C36:D36"/>
    <mergeCell ref="N29:N30"/>
    <mergeCell ref="A29:D29"/>
    <mergeCell ref="A6:D6"/>
    <mergeCell ref="I9:I10"/>
    <mergeCell ref="M7:M8"/>
    <mergeCell ref="N7:N8"/>
    <mergeCell ref="G9:G10"/>
    <mergeCell ref="H9:H10"/>
    <mergeCell ref="A7:D7"/>
    <mergeCell ref="E7:E8"/>
    <mergeCell ref="F7:F8"/>
    <mergeCell ref="G7:G8"/>
    <mergeCell ref="A33:B34"/>
    <mergeCell ref="J29:J30"/>
    <mergeCell ref="K29:K30"/>
    <mergeCell ref="L29:L30"/>
    <mergeCell ref="M29:M30"/>
    <mergeCell ref="O29:O30"/>
    <mergeCell ref="Y22:Z22"/>
    <mergeCell ref="B16:B17"/>
    <mergeCell ref="C16:D16"/>
    <mergeCell ref="A17:A18"/>
    <mergeCell ref="C17:D17"/>
    <mergeCell ref="B18:B19"/>
    <mergeCell ref="C18:D18"/>
    <mergeCell ref="C19:D19"/>
    <mergeCell ref="A13:B14"/>
    <mergeCell ref="J9:J10"/>
    <mergeCell ref="K9:K10"/>
    <mergeCell ref="L9:L10"/>
    <mergeCell ref="M9:M10"/>
    <mergeCell ref="N9:N10"/>
    <mergeCell ref="A9:D9"/>
    <mergeCell ref="E9:E10"/>
    <mergeCell ref="F9:F10"/>
    <mergeCell ref="H7:H8"/>
    <mergeCell ref="B8:C8"/>
    <mergeCell ref="I7:I8"/>
    <mergeCell ref="J7:J8"/>
    <mergeCell ref="S9:T10"/>
    <mergeCell ref="B10:C10"/>
    <mergeCell ref="O7:O8"/>
    <mergeCell ref="P7:P8"/>
    <mergeCell ref="L7:L8"/>
    <mergeCell ref="R7:R8"/>
    <mergeCell ref="S7:T8"/>
    <mergeCell ref="Y4:Z4"/>
    <mergeCell ref="E5:F5"/>
    <mergeCell ref="I5:J5"/>
    <mergeCell ref="K5:L5"/>
    <mergeCell ref="M5:N5"/>
    <mergeCell ref="Q5:R5"/>
    <mergeCell ref="K7:K8"/>
    <mergeCell ref="S6:T6"/>
    <mergeCell ref="Y6:Z21"/>
  </mergeCells>
  <phoneticPr fontId="1"/>
  <dataValidations count="5">
    <dataValidation type="list" imeMode="on" allowBlank="1" showInputMessage="1" showErrorMessage="1" sqref="K3:P3 K23:P24">
      <formula1>G</formula1>
    </dataValidation>
    <dataValidation imeMode="on" allowBlank="1" showInputMessage="1" showErrorMessage="1" sqref="P44:S44 I44 S43 E44:F44 A44 C44 S1 B1 A1:A2 C33:C35 E33:Q35 D36:K39 R33:S39 L37:Q39 D33:D34 M36:O36 D40:S41 K2:Q2 R1:R3 G2:I3 J3 C3:F3 Q3 S3 L17:Q19 D13:D14 M16:O16 D20:S21 C13:C15 E13:Q15 D16:K19 R13:S19 I23:J24"/>
    <dataValidation imeMode="off" allowBlank="1" showInputMessage="1" showErrorMessage="1" sqref="E29:S29 E27:S27 E9:S9 E7:S7"/>
    <dataValidation type="list" allowBlank="1" showInputMessage="1" showErrorMessage="1" sqref="A27:D27 A29:D29 A7:D7 A9:D9">
      <formula1>TEAM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25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E19" sqref="E19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11" t="str">
        <f ca="1">データ!F14</f>
        <v>第70回国民体育大会・第35回九州ブロック大会佐賀県予選会(成年男子）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7"/>
      <c r="S1" s="19"/>
    </row>
    <row r="2" spans="1:26" ht="16.5" customHeight="1">
      <c r="A2" s="41" t="s">
        <v>15</v>
      </c>
      <c r="B2" s="104">
        <v>42204</v>
      </c>
      <c r="C2" s="105"/>
      <c r="D2" s="105"/>
      <c r="E2" s="105"/>
      <c r="F2" s="105"/>
      <c r="G2" s="7"/>
      <c r="H2" s="7"/>
      <c r="I2" s="106" t="s">
        <v>14</v>
      </c>
      <c r="J2" s="106"/>
      <c r="K2" s="55" t="str">
        <f ca="1">データ!F16</f>
        <v>佐賀県武雄市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6" t="s">
        <v>13</v>
      </c>
      <c r="J3" s="106"/>
      <c r="K3" s="107" t="s">
        <v>100</v>
      </c>
      <c r="L3" s="108"/>
      <c r="M3" s="108"/>
      <c r="N3" s="108"/>
      <c r="O3" s="108"/>
      <c r="P3" s="108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7.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Y5" s="60"/>
      <c r="Z5" s="60"/>
    </row>
    <row r="6" spans="1:26" ht="11.45" customHeight="1">
      <c r="A6" s="38" t="s">
        <v>90</v>
      </c>
      <c r="B6" s="7"/>
      <c r="C6" s="44" t="s">
        <v>77</v>
      </c>
      <c r="D6" s="7"/>
      <c r="E6" s="94">
        <v>0.39305555555555555</v>
      </c>
      <c r="F6" s="95"/>
      <c r="G6" s="45" t="s">
        <v>78</v>
      </c>
      <c r="H6" s="42"/>
      <c r="I6" s="96">
        <v>0.44444444444444442</v>
      </c>
      <c r="J6" s="95"/>
      <c r="K6" s="97"/>
      <c r="L6" s="98"/>
      <c r="M6" s="99"/>
      <c r="N6" s="100"/>
      <c r="O6" s="47" t="s">
        <v>70</v>
      </c>
      <c r="P6" s="42"/>
      <c r="Q6" s="101">
        <f>IF(I6="","",+I6-E6-M6)</f>
        <v>5.1388888888888873E-2</v>
      </c>
      <c r="R6" s="101"/>
      <c r="S6" s="41" t="s">
        <v>72</v>
      </c>
      <c r="T6" s="43">
        <v>11</v>
      </c>
    </row>
    <row r="7" spans="1:26" ht="15.75" customHeight="1">
      <c r="A7" s="90" t="s">
        <v>12</v>
      </c>
      <c r="B7" s="91"/>
      <c r="C7" s="91"/>
      <c r="D7" s="92"/>
      <c r="E7" s="9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90" t="s">
        <v>5</v>
      </c>
      <c r="T7" s="93"/>
      <c r="U7" s="10"/>
      <c r="V7" s="10"/>
      <c r="Y7" s="60"/>
      <c r="Z7" s="60"/>
    </row>
    <row r="8" spans="1:26" ht="15" customHeight="1">
      <c r="A8" s="79" t="s">
        <v>142</v>
      </c>
      <c r="B8" s="80"/>
      <c r="C8" s="80"/>
      <c r="D8" s="81"/>
      <c r="E8" s="82">
        <v>1</v>
      </c>
      <c r="F8" s="82">
        <v>0</v>
      </c>
      <c r="G8" s="82">
        <v>0</v>
      </c>
      <c r="H8" s="82">
        <v>1</v>
      </c>
      <c r="I8" s="82">
        <v>10</v>
      </c>
      <c r="J8" s="82"/>
      <c r="K8" s="82"/>
      <c r="L8" s="82"/>
      <c r="M8" s="82"/>
      <c r="N8" s="82"/>
      <c r="O8" s="82"/>
      <c r="P8" s="82"/>
      <c r="Q8" s="82"/>
      <c r="R8" s="82"/>
      <c r="S8" s="74">
        <f>IF(E8="","",SUM(E8:R8))</f>
        <v>12</v>
      </c>
      <c r="T8" s="75"/>
      <c r="U8" s="10"/>
      <c r="V8" s="10"/>
      <c r="Y8" s="60"/>
      <c r="Z8" s="60"/>
    </row>
    <row r="9" spans="1:26" ht="14.45" customHeight="1">
      <c r="A9" s="17" t="s">
        <v>10</v>
      </c>
      <c r="B9" s="78" t="str">
        <f ca="1">IF(A8="","",VLOOKUP(A8,データ!$B$2:$C$34,2,0))</f>
        <v>佐賀</v>
      </c>
      <c r="C9" s="78"/>
      <c r="D9" s="18" t="s">
        <v>75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76"/>
      <c r="T9" s="77"/>
      <c r="U9" s="10"/>
      <c r="V9" s="10"/>
      <c r="Y9" s="60"/>
      <c r="Z9" s="60"/>
    </row>
    <row r="10" spans="1:26" ht="15" customHeight="1">
      <c r="A10" s="79" t="s">
        <v>85</v>
      </c>
      <c r="B10" s="80"/>
      <c r="C10" s="80"/>
      <c r="D10" s="81"/>
      <c r="E10" s="82">
        <v>0</v>
      </c>
      <c r="F10" s="82">
        <v>0</v>
      </c>
      <c r="G10" s="82">
        <v>0</v>
      </c>
      <c r="H10" s="82">
        <v>1</v>
      </c>
      <c r="I10" s="82">
        <v>0</v>
      </c>
      <c r="J10" s="82"/>
      <c r="K10" s="82"/>
      <c r="L10" s="82"/>
      <c r="M10" s="82"/>
      <c r="N10" s="82"/>
      <c r="O10" s="82"/>
      <c r="P10" s="82"/>
      <c r="Q10" s="82"/>
      <c r="R10" s="82"/>
      <c r="S10" s="74">
        <f>IF(E10="","",SUM(E10:R10))</f>
        <v>1</v>
      </c>
      <c r="T10" s="114"/>
      <c r="U10" s="10"/>
      <c r="V10" s="22"/>
      <c r="W10" s="20"/>
      <c r="Y10" s="60"/>
      <c r="Z10" s="60"/>
    </row>
    <row r="11" spans="1:26" ht="15" customHeight="1">
      <c r="A11" s="54" t="s">
        <v>10</v>
      </c>
      <c r="B11" s="78" t="str">
        <f ca="1">IF(A10="","",VLOOKUP(A10,データ!$B$2:$C$34,2,0))</f>
        <v>佐賀</v>
      </c>
      <c r="C11" s="78"/>
      <c r="D11" s="18" t="s">
        <v>75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115"/>
      <c r="T11" s="116"/>
      <c r="U11" s="10"/>
      <c r="V11" s="10"/>
      <c r="X11" s="20"/>
      <c r="Y11" s="60"/>
      <c r="Z11" s="60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60"/>
      <c r="Z12" s="60"/>
    </row>
    <row r="13" spans="1:26" ht="6.6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Y13" s="60"/>
      <c r="Z13" s="60"/>
    </row>
    <row r="14" spans="1:26" ht="15" customHeight="1">
      <c r="A14" s="69" t="s">
        <v>69</v>
      </c>
      <c r="B14" s="69"/>
      <c r="C14" s="13" t="s">
        <v>0</v>
      </c>
      <c r="D14" s="28" t="s">
        <v>178</v>
      </c>
      <c r="E14" s="28"/>
      <c r="F14" s="28"/>
      <c r="G14" s="28"/>
      <c r="H14" s="28"/>
      <c r="I14" s="28"/>
      <c r="J14" s="28"/>
      <c r="K14" s="28"/>
      <c r="L14" s="28"/>
      <c r="M14" s="28"/>
      <c r="N14" s="28" t="s">
        <v>4</v>
      </c>
      <c r="O14" s="28" t="s">
        <v>179</v>
      </c>
      <c r="P14" s="28"/>
      <c r="Q14" s="28"/>
      <c r="R14" s="28"/>
      <c r="S14" s="28"/>
      <c r="Y14" s="60"/>
      <c r="Z14" s="60"/>
    </row>
    <row r="15" spans="1:26" ht="15" customHeight="1">
      <c r="A15" s="69"/>
      <c r="B15" s="69"/>
      <c r="C15" s="14" t="s">
        <v>1</v>
      </c>
      <c r="D15" s="29" t="s">
        <v>180</v>
      </c>
      <c r="E15" s="29"/>
      <c r="F15" s="29"/>
      <c r="G15" s="29"/>
      <c r="H15" s="29"/>
      <c r="I15" s="29"/>
      <c r="J15" s="29"/>
      <c r="K15" s="29"/>
      <c r="L15" s="29"/>
      <c r="M15" s="29"/>
      <c r="N15" s="29" t="s">
        <v>4</v>
      </c>
      <c r="O15" s="29" t="s">
        <v>181</v>
      </c>
      <c r="P15" s="29"/>
      <c r="Q15" s="29"/>
      <c r="R15" s="29"/>
      <c r="S15" s="29"/>
      <c r="Y15" s="60"/>
      <c r="Z15" s="60"/>
    </row>
    <row r="16" spans="1:26" ht="5.0999999999999996" customHeight="1">
      <c r="A16" s="12"/>
      <c r="B16" s="12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Y16" s="60"/>
      <c r="Z16" s="60"/>
    </row>
    <row r="17" spans="1:26" ht="15" customHeight="1">
      <c r="A17" s="7"/>
      <c r="B17" s="70" t="s">
        <v>0</v>
      </c>
      <c r="C17" s="72" t="s">
        <v>2</v>
      </c>
      <c r="D17" s="72"/>
      <c r="E17" s="27" t="s">
        <v>182</v>
      </c>
      <c r="F17" s="27"/>
      <c r="G17" s="27" t="s">
        <v>183</v>
      </c>
      <c r="H17" s="27" t="s">
        <v>184</v>
      </c>
      <c r="I17" s="27"/>
      <c r="J17" s="27" t="s">
        <v>185</v>
      </c>
      <c r="K17" s="27"/>
      <c r="L17" s="27"/>
      <c r="M17" s="31" t="s">
        <v>8</v>
      </c>
      <c r="N17" s="30" t="s">
        <v>186</v>
      </c>
      <c r="O17" s="30"/>
      <c r="P17" s="32"/>
      <c r="Q17" s="32"/>
      <c r="R17" s="27"/>
      <c r="S17" s="27"/>
      <c r="Y17" s="60"/>
      <c r="Z17" s="60"/>
    </row>
    <row r="18" spans="1:26" ht="15" customHeight="1">
      <c r="A18" s="72" t="s">
        <v>9</v>
      </c>
      <c r="B18" s="71"/>
      <c r="C18" s="70" t="s">
        <v>3</v>
      </c>
      <c r="D18" s="70"/>
      <c r="E18" s="33" t="s">
        <v>187</v>
      </c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60"/>
      <c r="Z18" s="60"/>
    </row>
    <row r="19" spans="1:26" ht="15" customHeight="1">
      <c r="A19" s="72"/>
      <c r="B19" s="71" t="s">
        <v>1</v>
      </c>
      <c r="C19" s="73" t="s">
        <v>2</v>
      </c>
      <c r="D19" s="73"/>
      <c r="E19" s="34" t="s">
        <v>188</v>
      </c>
      <c r="F19" s="29"/>
      <c r="G19" s="29"/>
      <c r="H19" s="29"/>
      <c r="I19" s="29"/>
      <c r="J19" s="29"/>
      <c r="K19" s="29"/>
      <c r="L19" s="29"/>
      <c r="M19" s="35" t="s">
        <v>8</v>
      </c>
      <c r="N19" s="34" t="s">
        <v>7</v>
      </c>
      <c r="O19" s="29"/>
      <c r="P19" s="35"/>
      <c r="Q19" s="34"/>
      <c r="R19" s="29"/>
      <c r="S19" s="29"/>
      <c r="Y19" s="60"/>
      <c r="Z19" s="60"/>
    </row>
    <row r="20" spans="1:26" ht="15" customHeight="1">
      <c r="A20" s="7"/>
      <c r="B20" s="73"/>
      <c r="C20" s="72" t="s">
        <v>3</v>
      </c>
      <c r="D20" s="72"/>
      <c r="E20" s="30" t="s">
        <v>7</v>
      </c>
      <c r="F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Y20" s="60"/>
      <c r="Z20" s="60"/>
    </row>
    <row r="21" spans="1:26" ht="5.0999999999999996" customHeight="1">
      <c r="A21" s="7"/>
      <c r="B21" s="7"/>
      <c r="C21" s="7"/>
      <c r="D21" s="7"/>
      <c r="E21" s="1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60"/>
      <c r="Z21" s="60"/>
    </row>
    <row r="22" spans="1:26" ht="15" customHeight="1">
      <c r="A22" s="67" t="s">
        <v>6</v>
      </c>
      <c r="B22" s="68"/>
      <c r="C22" s="36" t="s">
        <v>177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Y22" s="60"/>
      <c r="Z22" s="60"/>
    </row>
    <row r="23" spans="1:26" ht="7.9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46"/>
      <c r="N23" s="46"/>
      <c r="O23" s="46"/>
      <c r="P23" s="46"/>
      <c r="Q23" s="7"/>
      <c r="R23" s="7"/>
      <c r="S23" s="7"/>
      <c r="Y23" s="60"/>
      <c r="Z23" s="60"/>
    </row>
    <row r="24" spans="1:26" ht="12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39" t="s">
        <v>91</v>
      </c>
      <c r="U24" s="21"/>
    </row>
    <row r="25" spans="1:26" ht="24.95" customHeight="1">
      <c r="A25" s="61" t="s">
        <v>65</v>
      </c>
      <c r="B25" s="62"/>
      <c r="C25" s="24"/>
      <c r="D25" s="24"/>
      <c r="E25" s="25" t="s">
        <v>66</v>
      </c>
      <c r="F25" s="63" t="s">
        <v>64</v>
      </c>
      <c r="G25" s="63"/>
      <c r="H25" s="63"/>
      <c r="I25" s="64" t="s">
        <v>67</v>
      </c>
      <c r="J25" s="64"/>
      <c r="K25" s="64"/>
      <c r="L25" s="64"/>
      <c r="M25" s="64"/>
      <c r="N25" s="64"/>
      <c r="O25" s="24"/>
      <c r="P25" s="24"/>
      <c r="Q25" s="26"/>
      <c r="R25" s="24"/>
      <c r="S25" s="24"/>
      <c r="T25" s="51"/>
    </row>
  </sheetData>
  <sheetProtection formatCells="0"/>
  <mergeCells count="61">
    <mergeCell ref="A25:B25"/>
    <mergeCell ref="F25:H25"/>
    <mergeCell ref="I25:N25"/>
    <mergeCell ref="A14:B15"/>
    <mergeCell ref="B17:B18"/>
    <mergeCell ref="C17:D17"/>
    <mergeCell ref="A18:A19"/>
    <mergeCell ref="C18:D18"/>
    <mergeCell ref="A22:B22"/>
    <mergeCell ref="B11:C11"/>
    <mergeCell ref="J10:J11"/>
    <mergeCell ref="K10:K11"/>
    <mergeCell ref="B19:B20"/>
    <mergeCell ref="C19:D19"/>
    <mergeCell ref="C20:D20"/>
    <mergeCell ref="R10:R11"/>
    <mergeCell ref="M10:M11"/>
    <mergeCell ref="N10:N11"/>
    <mergeCell ref="O10:O11"/>
    <mergeCell ref="Y23:Z23"/>
    <mergeCell ref="S10:T11"/>
    <mergeCell ref="P10:P11"/>
    <mergeCell ref="Q10:Q11"/>
    <mergeCell ref="A10:D10"/>
    <mergeCell ref="E10:E11"/>
    <mergeCell ref="R8:R9"/>
    <mergeCell ref="S8:T9"/>
    <mergeCell ref="P8:P9"/>
    <mergeCell ref="Q8:Q9"/>
    <mergeCell ref="B9:C9"/>
    <mergeCell ref="L8:L9"/>
    <mergeCell ref="M8:M9"/>
    <mergeCell ref="N8:N9"/>
    <mergeCell ref="O8:O9"/>
    <mergeCell ref="S7:T7"/>
    <mergeCell ref="Y7:Z22"/>
    <mergeCell ref="A8:D8"/>
    <mergeCell ref="E8:E9"/>
    <mergeCell ref="F8:F9"/>
    <mergeCell ref="G8:G9"/>
    <mergeCell ref="H8:H9"/>
    <mergeCell ref="I8:I9"/>
    <mergeCell ref="J8:J9"/>
    <mergeCell ref="L10:L11"/>
    <mergeCell ref="E6:F6"/>
    <mergeCell ref="I6:J6"/>
    <mergeCell ref="K6:L6"/>
    <mergeCell ref="K8:K9"/>
    <mergeCell ref="A7:D7"/>
    <mergeCell ref="F10:F11"/>
    <mergeCell ref="G10:G11"/>
    <mergeCell ref="H10:H11"/>
    <mergeCell ref="I10:I11"/>
    <mergeCell ref="M6:N6"/>
    <mergeCell ref="Q6:R6"/>
    <mergeCell ref="Y5:Z5"/>
    <mergeCell ref="B1:Q1"/>
    <mergeCell ref="B2:F2"/>
    <mergeCell ref="I2:J2"/>
    <mergeCell ref="I3:J3"/>
    <mergeCell ref="K3:P3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25:S25 I25 S24 E25:F25 A25 C25 S3:S4 S1 B1 R1:R4 K4:P4 E14:Q16 C3:F4 R14:S20 L18:Q20 D14:D15 M17:O17 D21:S22 C14:C16 J3:J4 Q2:Q4 K2:P2 A1:A2 G2:I4 H20:K20 G17:K19 D17:F20"/>
    <dataValidation imeMode="off" allowBlank="1" showInputMessage="1" showErrorMessage="1" sqref="E10:S10 E8:S8"/>
    <dataValidation type="list" allowBlank="1" showInputMessage="1" showErrorMessage="1" sqref="A8:D8 A10:D10">
      <formula1>TEAM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34"/>
  <sheetViews>
    <sheetView workbookViewId="0">
      <selection activeCell="E17" sqref="E17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11.625" customWidth="1"/>
    <col min="5" max="5" width="12" customWidth="1"/>
    <col min="6" max="6" width="49.25" customWidth="1"/>
    <col min="7" max="7" width="16.875" customWidth="1"/>
  </cols>
  <sheetData>
    <row r="1" spans="1:7">
      <c r="B1" t="s">
        <v>81</v>
      </c>
      <c r="C1" t="s">
        <v>68</v>
      </c>
      <c r="D1" t="s">
        <v>73</v>
      </c>
      <c r="E1" t="s">
        <v>74</v>
      </c>
      <c r="F1" t="s">
        <v>83</v>
      </c>
      <c r="G1" t="s">
        <v>76</v>
      </c>
    </row>
    <row r="2" spans="1:7" ht="14.45" customHeight="1">
      <c r="A2">
        <v>1</v>
      </c>
      <c r="B2" s="48" t="s">
        <v>93</v>
      </c>
      <c r="C2" t="s">
        <v>84</v>
      </c>
      <c r="F2" t="s">
        <v>99</v>
      </c>
      <c r="G2" s="52"/>
    </row>
    <row r="3" spans="1:7">
      <c r="A3">
        <v>2</v>
      </c>
      <c r="B3" s="53" t="s">
        <v>97</v>
      </c>
      <c r="C3" t="s">
        <v>84</v>
      </c>
      <c r="F3" t="s">
        <v>100</v>
      </c>
      <c r="G3" s="52">
        <v>42204</v>
      </c>
    </row>
    <row r="4" spans="1:7">
      <c r="A4">
        <v>3</v>
      </c>
      <c r="B4" s="53" t="s">
        <v>95</v>
      </c>
      <c r="C4" t="s">
        <v>84</v>
      </c>
      <c r="G4" s="52">
        <v>42190</v>
      </c>
    </row>
    <row r="5" spans="1:7">
      <c r="A5">
        <v>4</v>
      </c>
      <c r="B5" s="48" t="s">
        <v>86</v>
      </c>
      <c r="C5" t="s">
        <v>84</v>
      </c>
      <c r="G5" s="52"/>
    </row>
    <row r="6" spans="1:7">
      <c r="A6">
        <v>5</v>
      </c>
      <c r="B6" s="48" t="s">
        <v>102</v>
      </c>
      <c r="C6" t="s">
        <v>84</v>
      </c>
    </row>
    <row r="7" spans="1:7">
      <c r="A7">
        <v>6</v>
      </c>
      <c r="B7" s="49" t="s">
        <v>105</v>
      </c>
      <c r="C7" t="s">
        <v>84</v>
      </c>
    </row>
    <row r="8" spans="1:7">
      <c r="A8">
        <v>7</v>
      </c>
      <c r="B8" s="48" t="s">
        <v>103</v>
      </c>
      <c r="C8" t="s">
        <v>84</v>
      </c>
    </row>
    <row r="9" spans="1:7">
      <c r="A9">
        <v>8</v>
      </c>
      <c r="B9" s="48" t="s">
        <v>85</v>
      </c>
      <c r="C9" t="s">
        <v>84</v>
      </c>
    </row>
    <row r="10" spans="1:7">
      <c r="A10">
        <v>9</v>
      </c>
      <c r="B10" s="48" t="s">
        <v>94</v>
      </c>
      <c r="C10" t="s">
        <v>84</v>
      </c>
    </row>
    <row r="11" spans="1:7">
      <c r="A11">
        <v>10</v>
      </c>
      <c r="B11" s="48" t="s">
        <v>87</v>
      </c>
      <c r="C11" t="s">
        <v>84</v>
      </c>
    </row>
    <row r="12" spans="1:7">
      <c r="A12">
        <v>11</v>
      </c>
      <c r="B12" s="48" t="s">
        <v>101</v>
      </c>
      <c r="C12" t="s">
        <v>84</v>
      </c>
    </row>
    <row r="13" spans="1:7">
      <c r="A13">
        <v>12</v>
      </c>
      <c r="B13" s="48" t="s">
        <v>104</v>
      </c>
      <c r="C13" t="s">
        <v>84</v>
      </c>
      <c r="F13" t="s">
        <v>79</v>
      </c>
    </row>
    <row r="14" spans="1:7">
      <c r="B14" s="48"/>
      <c r="F14" t="s">
        <v>98</v>
      </c>
    </row>
    <row r="15" spans="1:7">
      <c r="B15" s="48"/>
      <c r="F15" t="s">
        <v>80</v>
      </c>
    </row>
    <row r="16" spans="1:7">
      <c r="B16" s="48"/>
      <c r="F16" t="s">
        <v>92</v>
      </c>
    </row>
    <row r="17" spans="2:4">
      <c r="B17" s="48"/>
    </row>
    <row r="18" spans="2:4">
      <c r="B18" s="48"/>
    </row>
    <row r="19" spans="2:4">
      <c r="B19" s="48"/>
    </row>
    <row r="20" spans="2:4">
      <c r="B20" s="48"/>
    </row>
    <row r="21" spans="2:4">
      <c r="B21" s="48"/>
    </row>
    <row r="22" spans="2:4">
      <c r="B22" s="48"/>
    </row>
    <row r="23" spans="2:4">
      <c r="B23" s="48"/>
    </row>
    <row r="24" spans="2:4">
      <c r="B24" s="48"/>
    </row>
    <row r="25" spans="2:4">
      <c r="B25" s="48"/>
    </row>
    <row r="26" spans="2:4">
      <c r="B26" s="49"/>
    </row>
    <row r="27" spans="2:4">
      <c r="B27" s="48"/>
    </row>
    <row r="28" spans="2:4">
      <c r="B28" s="48"/>
    </row>
    <row r="29" spans="2:4">
      <c r="B29" s="48"/>
    </row>
    <row r="30" spans="2:4">
      <c r="B30" s="48"/>
    </row>
    <row r="31" spans="2:4">
      <c r="B31" s="48"/>
      <c r="D31" s="50"/>
    </row>
    <row r="32" spans="2:4">
      <c r="B32" s="48"/>
    </row>
    <row r="33" spans="2:2">
      <c r="B33" s="48"/>
    </row>
    <row r="34" spans="2:2">
      <c r="B34" s="48"/>
    </row>
  </sheetData>
  <phoneticPr fontId="1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１回戦</vt:lpstr>
      <vt:lpstr>２回戦</vt:lpstr>
      <vt:lpstr>準決勝</vt:lpstr>
      <vt:lpstr>決勝</vt:lpstr>
      <vt:lpstr>データ</vt:lpstr>
      <vt:lpstr>都道府県名</vt:lpstr>
      <vt:lpstr>G</vt:lpstr>
      <vt:lpstr>'１回戦'!Print_Area</vt:lpstr>
      <vt:lpstr>'２回戦'!Print_Area</vt:lpstr>
      <vt:lpstr>決勝!Print_Area</vt:lpstr>
      <vt:lpstr>準決勝!Print_Area</vt:lpstr>
      <vt:lpstr>都道府県名!team</vt:lpstr>
      <vt:lpstr>TEAM</vt:lpstr>
      <vt:lpstr>todouhuken</vt:lpstr>
      <vt:lpstr>todouhuken2</vt:lpstr>
      <vt:lpstr>u</vt:lpstr>
      <vt:lpstr>チーム</vt:lpstr>
      <vt:lpstr>会場</vt:lpstr>
      <vt:lpstr>記録員</vt:lpstr>
      <vt:lpstr>球場</vt:lpstr>
      <vt:lpstr>試合日</vt:lpstr>
      <vt:lpstr>審判</vt:lpstr>
      <vt:lpstr>審判員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user</cp:lastModifiedBy>
  <cp:lastPrinted>2015-06-17T11:09:40Z</cp:lastPrinted>
  <dcterms:created xsi:type="dcterms:W3CDTF">2002-10-18T11:25:55Z</dcterms:created>
  <dcterms:modified xsi:type="dcterms:W3CDTF">2015-07-19T10:38:29Z</dcterms:modified>
</cp:coreProperties>
</file>