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jte22\Desktop\"/>
    </mc:Choice>
  </mc:AlternateContent>
  <bookViews>
    <workbookView xWindow="0" yWindow="0" windowWidth="20490" windowHeight="7770"/>
  </bookViews>
  <sheets>
    <sheet name="9AG" sheetId="24" r:id="rId1"/>
    <sheet name="9DG" sheetId="26" r:id="rId2"/>
    <sheet name="データ" sheetId="17" state="hidden" r:id="rId3"/>
    <sheet name="都道府県名" sheetId="9" state="hidden" r:id="rId4"/>
    <sheet name="Sheet1" sheetId="27" r:id="rId5"/>
  </sheets>
  <definedNames>
    <definedName name="G">データ!$D$2:$D$9</definedName>
    <definedName name="_xlnm.Print_Area" localSheetId="0">'9AG'!$A$1:$U$47,'9AG'!$A$49:$U$75</definedName>
    <definedName name="_xlnm.Print_Area" localSheetId="1">'9DG'!#REF!,'9DG'!$A$1:$U$47</definedName>
    <definedName name="_xlnm.Print_Area">#REF!</definedName>
    <definedName name="team" localSheetId="3">都道府県名!$B$1:$B$47</definedName>
    <definedName name="TEAM">データ!$B$6:$B$35</definedName>
    <definedName name="todouhuken">都道府県名!$B$1:$B$47</definedName>
    <definedName name="todouhuken2">都道府県名!$F$1:$F$47</definedName>
    <definedName name="u">データ!#REF!</definedName>
    <definedName name="チーム">データ!$B$6:$B$28</definedName>
    <definedName name="ちーむ">データ!$B$2:$B$5</definedName>
    <definedName name="会場">データ!$D$2:$D$3</definedName>
    <definedName name="記録員">データ!#REF!</definedName>
    <definedName name="球場">データ!$D$2:$D$5</definedName>
    <definedName name="試合日">データ!$E$2:$E$4</definedName>
    <definedName name="審判">データ!#REF!</definedName>
    <definedName name="審判員">データ!#REF!</definedName>
    <definedName name="男子">データ!$B$6:$B$11</definedName>
    <definedName name="日付">データ!$E$2:$E$3</definedName>
  </definedNames>
  <calcPr calcId="152511"/>
</workbook>
</file>

<file path=xl/calcChain.xml><?xml version="1.0" encoding="utf-8"?>
<calcChain xmlns="http://schemas.openxmlformats.org/spreadsheetml/2006/main">
  <c r="S55" i="24" l="1"/>
  <c r="Q53" i="24"/>
  <c r="B10" i="26"/>
  <c r="B8" i="26"/>
  <c r="S7" i="26"/>
  <c r="Q5" i="26"/>
  <c r="Q26" i="26"/>
  <c r="S28" i="26"/>
  <c r="B29" i="26"/>
  <c r="S30" i="26"/>
  <c r="B31" i="26"/>
  <c r="K2" i="26"/>
  <c r="B1" i="26"/>
  <c r="B31" i="24"/>
  <c r="B29" i="24"/>
  <c r="B10" i="24"/>
  <c r="B8" i="24"/>
  <c r="K2" i="24"/>
  <c r="S30" i="24"/>
  <c r="S28" i="24"/>
  <c r="Q26" i="24"/>
  <c r="S7" i="24"/>
  <c r="Q5" i="24"/>
  <c r="B1" i="24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2" i="9"/>
  <c r="F1" i="9"/>
</calcChain>
</file>

<file path=xl/comments1.xml><?xml version="1.0" encoding="utf-8"?>
<comments xmlns="http://schemas.openxmlformats.org/spreadsheetml/2006/main">
  <authors>
    <author>総務サービス事務利用端末</author>
  </authors>
  <commentList>
    <comment ref="F4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4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F7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7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comments2.xml><?xml version="1.0" encoding="utf-8"?>
<comments xmlns="http://schemas.openxmlformats.org/spreadsheetml/2006/main">
  <authors>
    <author>総務サービス事務利用端末</author>
  </authors>
  <commentList>
    <comment ref="F4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4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sharedStrings.xml><?xml version="1.0" encoding="utf-8"?>
<sst xmlns="http://schemas.openxmlformats.org/spreadsheetml/2006/main" count="372" uniqueCount="140">
  <si>
    <t>先攻</t>
  </si>
  <si>
    <t>後攻</t>
  </si>
  <si>
    <t>(本塁打)</t>
  </si>
  <si>
    <t>(二塁打)</t>
  </si>
  <si>
    <t>---</t>
  </si>
  <si>
    <t>計</t>
  </si>
  <si>
    <t>（特出記録）</t>
    <rPh sb="1" eb="2">
      <t>トク</t>
    </rPh>
    <rPh sb="2" eb="3">
      <t>デ</t>
    </rPh>
    <rPh sb="3" eb="5">
      <t>キロク</t>
    </rPh>
    <phoneticPr fontId="1"/>
  </si>
  <si>
    <t>(長打)</t>
    <phoneticPr fontId="1"/>
  </si>
  <si>
    <t>（</t>
    <phoneticPr fontId="1"/>
  </si>
  <si>
    <t>)</t>
    <phoneticPr fontId="1"/>
  </si>
  <si>
    <t>チ ー ム 名</t>
    <phoneticPr fontId="1"/>
  </si>
  <si>
    <t>球場名：</t>
    <phoneticPr fontId="1"/>
  </si>
  <si>
    <t>開催地：</t>
    <phoneticPr fontId="1"/>
  </si>
  <si>
    <t>期　日：</t>
    <rPh sb="0" eb="1">
      <t>キ</t>
    </rPh>
    <rPh sb="2" eb="3">
      <t>ヒ</t>
    </rPh>
    <phoneticPr fontId="1"/>
  </si>
  <si>
    <t>北海道</t>
  </si>
  <si>
    <t>(</t>
    <phoneticPr fontId="1"/>
  </si>
  <si>
    <t>青　森</t>
    <phoneticPr fontId="1"/>
  </si>
  <si>
    <t>岩　手</t>
    <phoneticPr fontId="1"/>
  </si>
  <si>
    <t>宮　城</t>
    <phoneticPr fontId="1"/>
  </si>
  <si>
    <t>秋　田</t>
    <phoneticPr fontId="1"/>
  </si>
  <si>
    <t>山　形</t>
    <phoneticPr fontId="1"/>
  </si>
  <si>
    <t>福　島</t>
    <phoneticPr fontId="1"/>
  </si>
  <si>
    <t>茨　城</t>
    <phoneticPr fontId="1"/>
  </si>
  <si>
    <t>栃　木</t>
    <phoneticPr fontId="1"/>
  </si>
  <si>
    <t>群　馬</t>
    <phoneticPr fontId="1"/>
  </si>
  <si>
    <t>埼　玉</t>
    <phoneticPr fontId="1"/>
  </si>
  <si>
    <t>千　葉</t>
    <phoneticPr fontId="1"/>
  </si>
  <si>
    <t>東　京</t>
    <phoneticPr fontId="1"/>
  </si>
  <si>
    <t>神奈川</t>
    <phoneticPr fontId="1"/>
  </si>
  <si>
    <t>山　梨</t>
    <phoneticPr fontId="1"/>
  </si>
  <si>
    <t>富　山</t>
    <phoneticPr fontId="1"/>
  </si>
  <si>
    <t>石　川</t>
    <phoneticPr fontId="1"/>
  </si>
  <si>
    <t>福　井</t>
    <phoneticPr fontId="1"/>
  </si>
  <si>
    <t>新　潟</t>
    <phoneticPr fontId="1"/>
  </si>
  <si>
    <t>長　野</t>
    <phoneticPr fontId="1"/>
  </si>
  <si>
    <t>岐　阜</t>
    <phoneticPr fontId="1"/>
  </si>
  <si>
    <t>静　岡</t>
    <phoneticPr fontId="1"/>
  </si>
  <si>
    <t>愛　知</t>
    <phoneticPr fontId="1"/>
  </si>
  <si>
    <t>三　重</t>
    <phoneticPr fontId="1"/>
  </si>
  <si>
    <t>滋　賀</t>
    <phoneticPr fontId="1"/>
  </si>
  <si>
    <t>京　都</t>
    <phoneticPr fontId="1"/>
  </si>
  <si>
    <t>大　阪</t>
    <phoneticPr fontId="1"/>
  </si>
  <si>
    <t>兵　庫</t>
    <phoneticPr fontId="1"/>
  </si>
  <si>
    <t>奈　良</t>
    <phoneticPr fontId="1"/>
  </si>
  <si>
    <t>和歌山</t>
    <phoneticPr fontId="1"/>
  </si>
  <si>
    <t>鳥　取</t>
    <phoneticPr fontId="1"/>
  </si>
  <si>
    <t>島　根</t>
    <phoneticPr fontId="1"/>
  </si>
  <si>
    <t>岡　山</t>
    <phoneticPr fontId="1"/>
  </si>
  <si>
    <t>広　島</t>
    <phoneticPr fontId="1"/>
  </si>
  <si>
    <t>山　口</t>
    <phoneticPr fontId="1"/>
  </si>
  <si>
    <t>徳　島</t>
    <phoneticPr fontId="1"/>
  </si>
  <si>
    <t>香　川</t>
    <phoneticPr fontId="1"/>
  </si>
  <si>
    <t>愛　媛</t>
    <phoneticPr fontId="1"/>
  </si>
  <si>
    <t>高　知</t>
    <phoneticPr fontId="1"/>
  </si>
  <si>
    <t>福　岡</t>
    <phoneticPr fontId="1"/>
  </si>
  <si>
    <t>佐　賀</t>
    <phoneticPr fontId="1"/>
  </si>
  <si>
    <t>長　崎</t>
    <phoneticPr fontId="1"/>
  </si>
  <si>
    <t>熊　本</t>
    <phoneticPr fontId="1"/>
  </si>
  <si>
    <t>大　分</t>
    <phoneticPr fontId="1"/>
  </si>
  <si>
    <t>宮　崎</t>
    <phoneticPr fontId="1"/>
  </si>
  <si>
    <t>鹿児島</t>
    <phoneticPr fontId="1"/>
  </si>
  <si>
    <t>沖　縄</t>
    <phoneticPr fontId="1"/>
  </si>
  <si>
    <t>宮﨑保馬</t>
    <rPh sb="0" eb="4">
      <t>ミヤ</t>
    </rPh>
    <phoneticPr fontId="1"/>
  </si>
  <si>
    <t>記録問合せ先</t>
    <phoneticPr fontId="1"/>
  </si>
  <si>
    <t>担当者：</t>
    <phoneticPr fontId="1"/>
  </si>
  <si>
    <t>０９０－４５１０－０６１５</t>
    <phoneticPr fontId="1"/>
  </si>
  <si>
    <t>県名</t>
    <rPh sb="0" eb="2">
      <t>ケンメイ</t>
    </rPh>
    <phoneticPr fontId="1"/>
  </si>
  <si>
    <t>（バッテリー）
［勝:○，負:●］</t>
    <phoneticPr fontId="1"/>
  </si>
  <si>
    <t>試合時間:</t>
    <rPh sb="0" eb="2">
      <t>シアイ</t>
    </rPh>
    <rPh sb="2" eb="4">
      <t>ジカン</t>
    </rPh>
    <phoneticPr fontId="1"/>
  </si>
  <si>
    <t>中断時間:</t>
    <rPh sb="0" eb="2">
      <t>チュウダン</t>
    </rPh>
    <rPh sb="2" eb="4">
      <t>ジカン</t>
    </rPh>
    <phoneticPr fontId="1"/>
  </si>
  <si>
    <t>№</t>
    <phoneticPr fontId="1"/>
  </si>
  <si>
    <t>）</t>
    <phoneticPr fontId="1"/>
  </si>
  <si>
    <t>日付</t>
    <rPh sb="0" eb="2">
      <t>ヒヅケ</t>
    </rPh>
    <phoneticPr fontId="1"/>
  </si>
  <si>
    <t>試合開始:</t>
    <rPh sb="0" eb="2">
      <t>シアイ</t>
    </rPh>
    <rPh sb="2" eb="4">
      <t>カイシ</t>
    </rPh>
    <phoneticPr fontId="1"/>
  </si>
  <si>
    <t>試合終了:</t>
    <rPh sb="0" eb="2">
      <t>シアイ</t>
    </rPh>
    <rPh sb="2" eb="4">
      <t>シュウリョウ</t>
    </rPh>
    <phoneticPr fontId="1"/>
  </si>
  <si>
    <t>大会名</t>
    <rPh sb="0" eb="3">
      <t>タイカイメイ</t>
    </rPh>
    <phoneticPr fontId="1"/>
  </si>
  <si>
    <t>開催地</t>
    <rPh sb="0" eb="3">
      <t>カイサイチ</t>
    </rPh>
    <phoneticPr fontId="1"/>
  </si>
  <si>
    <t>佐賀県佐賀市</t>
    <rPh sb="0" eb="3">
      <t>サガケン</t>
    </rPh>
    <rPh sb="3" eb="6">
      <t>サガシ</t>
    </rPh>
    <phoneticPr fontId="1"/>
  </si>
  <si>
    <t>チーム</t>
    <phoneticPr fontId="1"/>
  </si>
  <si>
    <t>球場名</t>
    <rPh sb="0" eb="2">
      <t>キュウジョウ</t>
    </rPh>
    <rPh sb="2" eb="3">
      <t>メイ</t>
    </rPh>
    <phoneticPr fontId="1"/>
  </si>
  <si>
    <t>佐賀</t>
    <rPh sb="0" eb="2">
      <t>サガ</t>
    </rPh>
    <phoneticPr fontId="1"/>
  </si>
  <si>
    <t>（決勝戦）</t>
    <rPh sb="1" eb="4">
      <t>ケッショウセン</t>
    </rPh>
    <phoneticPr fontId="1"/>
  </si>
  <si>
    <t>（</t>
    <phoneticPr fontId="1"/>
  </si>
  <si>
    <t>佐賀市健康運動センターＡ</t>
    <rPh sb="0" eb="3">
      <t>サガシ</t>
    </rPh>
    <rPh sb="3" eb="5">
      <t>ケンコウ</t>
    </rPh>
    <rPh sb="5" eb="7">
      <t>ウンドウ</t>
    </rPh>
    <phoneticPr fontId="1"/>
  </si>
  <si>
    <t>佐賀県ソフトボール協会</t>
    <rPh sb="0" eb="2">
      <t>サガ</t>
    </rPh>
    <rPh sb="2" eb="3">
      <t>ケン</t>
    </rPh>
    <rPh sb="9" eb="11">
      <t>キョウカイ</t>
    </rPh>
    <phoneticPr fontId="1"/>
  </si>
  <si>
    <t>トヨタ紡織九州</t>
    <phoneticPr fontId="1"/>
  </si>
  <si>
    <t>佐賀県庁</t>
    <phoneticPr fontId="22"/>
  </si>
  <si>
    <t>佐賀市健康運動センターＤ</t>
    <rPh sb="0" eb="3">
      <t>サガシ</t>
    </rPh>
    <rPh sb="3" eb="5">
      <t>ケンコウ</t>
    </rPh>
    <rPh sb="5" eb="7">
      <t>ウンドウ</t>
    </rPh>
    <phoneticPr fontId="1"/>
  </si>
  <si>
    <t>(三塁打)</t>
    <rPh sb="1" eb="2">
      <t>サン</t>
    </rPh>
    <phoneticPr fontId="1"/>
  </si>
  <si>
    <t>（３位決定戦）</t>
    <rPh sb="1" eb="3">
      <t>サンイ</t>
    </rPh>
    <rPh sb="3" eb="5">
      <t>ケッテイ</t>
    </rPh>
    <phoneticPr fontId="1"/>
  </si>
  <si>
    <t>第６３回全日本実業団男子ソフトボール選手権大会佐賀県予選会</t>
    <rPh sb="5" eb="7">
      <t>ニホン</t>
    </rPh>
    <rPh sb="7" eb="10">
      <t>ジツギョウダン</t>
    </rPh>
    <rPh sb="18" eb="21">
      <t>センシュケン</t>
    </rPh>
    <rPh sb="23" eb="26">
      <t>サガケン</t>
    </rPh>
    <rPh sb="26" eb="29">
      <t>ヨセンカイ</t>
    </rPh>
    <phoneticPr fontId="1"/>
  </si>
  <si>
    <t>ミゾタ</t>
    <phoneticPr fontId="1"/>
  </si>
  <si>
    <t>佐賀鉄工所</t>
    <phoneticPr fontId="1"/>
  </si>
  <si>
    <t>佐賀鉄工所</t>
  </si>
  <si>
    <t>トヨタ紡織九州</t>
  </si>
  <si>
    <t>2x</t>
    <phoneticPr fontId="1"/>
  </si>
  <si>
    <t>●新郷裕士</t>
    <rPh sb="1" eb="3">
      <t>シンゴウ</t>
    </rPh>
    <rPh sb="3" eb="5">
      <t>ユウシ</t>
    </rPh>
    <phoneticPr fontId="1"/>
  </si>
  <si>
    <t>田栗亮</t>
    <rPh sb="0" eb="2">
      <t>タグリ</t>
    </rPh>
    <rPh sb="2" eb="3">
      <t>リョウ</t>
    </rPh>
    <phoneticPr fontId="1"/>
  </si>
  <si>
    <t>○田中朋希・村里晃陽</t>
    <rPh sb="1" eb="3">
      <t>タナカ</t>
    </rPh>
    <rPh sb="3" eb="5">
      <t>トモキ</t>
    </rPh>
    <rPh sb="6" eb="8">
      <t>ムラサト</t>
    </rPh>
    <rPh sb="8" eb="9">
      <t>コウ</t>
    </rPh>
    <rPh sb="9" eb="10">
      <t>ヨウ</t>
    </rPh>
    <phoneticPr fontId="1"/>
  </si>
  <si>
    <t>松本敦司</t>
    <rPh sb="0" eb="2">
      <t>マツモト</t>
    </rPh>
    <rPh sb="2" eb="3">
      <t>アツシ</t>
    </rPh>
    <rPh sb="3" eb="4">
      <t>シ</t>
    </rPh>
    <phoneticPr fontId="1"/>
  </si>
  <si>
    <t>大塚温斗</t>
    <rPh sb="0" eb="1">
      <t>オオツカ</t>
    </rPh>
    <rPh sb="1" eb="2">
      <t>オン</t>
    </rPh>
    <rPh sb="2" eb="3">
      <t>ト</t>
    </rPh>
    <phoneticPr fontId="1"/>
  </si>
  <si>
    <t>中村大樹・小柳努</t>
    <rPh sb="0" eb="1">
      <t>ナカムラ</t>
    </rPh>
    <rPh sb="1" eb="3">
      <t>ダイキ</t>
    </rPh>
    <rPh sb="4" eb="6">
      <t>コヤナギ</t>
    </rPh>
    <rPh sb="6" eb="7">
      <t>ツトム</t>
    </rPh>
    <phoneticPr fontId="1"/>
  </si>
  <si>
    <t>辻拓也</t>
    <rPh sb="0" eb="1">
      <t>ツジ</t>
    </rPh>
    <rPh sb="1" eb="3">
      <t>タクヤ</t>
    </rPh>
    <phoneticPr fontId="1"/>
  </si>
  <si>
    <t>松本敦司・馬場康平</t>
    <rPh sb="0" eb="1">
      <t>マツモト</t>
    </rPh>
    <rPh sb="1" eb="2">
      <t>タイ</t>
    </rPh>
    <rPh sb="2" eb="3">
      <t>ジ</t>
    </rPh>
    <rPh sb="4" eb="6">
      <t>ババ</t>
    </rPh>
    <rPh sb="6" eb="8">
      <t>コウヘイ</t>
    </rPh>
    <phoneticPr fontId="1"/>
  </si>
  <si>
    <t>荒木拓登・川原郁也</t>
    <rPh sb="0" eb="1">
      <t>アラキ</t>
    </rPh>
    <rPh sb="1" eb="3">
      <t>タクト</t>
    </rPh>
    <rPh sb="4" eb="6">
      <t>カワハラ</t>
    </rPh>
    <rPh sb="6" eb="7">
      <t>フミ</t>
    </rPh>
    <rPh sb="7" eb="8">
      <t>ヤ</t>
    </rPh>
    <phoneticPr fontId="1"/>
  </si>
  <si>
    <t>田中朋希・荒木拓登</t>
    <rPh sb="0" eb="1">
      <t>タナカ</t>
    </rPh>
    <rPh sb="1" eb="2">
      <t>トモ</t>
    </rPh>
    <rPh sb="2" eb="3">
      <t>キ</t>
    </rPh>
    <rPh sb="4" eb="6">
      <t>アラキ</t>
    </rPh>
    <rPh sb="7" eb="9">
      <t>タクト</t>
    </rPh>
    <phoneticPr fontId="1"/>
  </si>
  <si>
    <t>（準決）</t>
    <rPh sb="1" eb="3">
      <t>ジュンケツ</t>
    </rPh>
    <phoneticPr fontId="1"/>
  </si>
  <si>
    <t>ミゾタ</t>
  </si>
  <si>
    <t>宮地将広</t>
    <rPh sb="0" eb="2">
      <t>ミヤチ</t>
    </rPh>
    <rPh sb="2" eb="3">
      <t>マサ</t>
    </rPh>
    <rPh sb="3" eb="4">
      <t>ヒロ</t>
    </rPh>
    <phoneticPr fontId="1"/>
  </si>
  <si>
    <t>○山田拓実</t>
    <rPh sb="1" eb="3">
      <t>ヤマダ</t>
    </rPh>
    <rPh sb="3" eb="5">
      <t>タクミ</t>
    </rPh>
    <phoneticPr fontId="1"/>
  </si>
  <si>
    <t>●片渕翔也</t>
    <rPh sb="1" eb="3">
      <t>カタフチ</t>
    </rPh>
    <rPh sb="3" eb="4">
      <t>ショウ</t>
    </rPh>
    <rPh sb="4" eb="5">
      <t>ヤ</t>
    </rPh>
    <phoneticPr fontId="1"/>
  </si>
  <si>
    <t>山田拓実</t>
    <phoneticPr fontId="1"/>
  </si>
  <si>
    <t>松尾泰成・江頭政宗・坂田達哉</t>
    <rPh sb="0" eb="2">
      <t>マツオ</t>
    </rPh>
    <rPh sb="2" eb="4">
      <t>ヤスシセイ</t>
    </rPh>
    <rPh sb="5" eb="7">
      <t>エガシラ</t>
    </rPh>
    <rPh sb="7" eb="9">
      <t>マサムネ</t>
    </rPh>
    <rPh sb="10" eb="12">
      <t>サカタ</t>
    </rPh>
    <rPh sb="12" eb="14">
      <t>タツヤ</t>
    </rPh>
    <phoneticPr fontId="1"/>
  </si>
  <si>
    <t>佐賀県庁</t>
  </si>
  <si>
    <t>x</t>
    <phoneticPr fontId="1"/>
  </si>
  <si>
    <t>●山田拓実・坂田達哉</t>
    <rPh sb="1" eb="3">
      <t>ヤマダ</t>
    </rPh>
    <rPh sb="3" eb="5">
      <t>タクミ</t>
    </rPh>
    <rPh sb="6" eb="10">
      <t>サカタタツヤ</t>
    </rPh>
    <phoneticPr fontId="1"/>
  </si>
  <si>
    <t>宮地将弘</t>
    <rPh sb="0" eb="2">
      <t>ミヤチ</t>
    </rPh>
    <rPh sb="2" eb="4">
      <t>マサヒロ</t>
    </rPh>
    <phoneticPr fontId="1"/>
  </si>
  <si>
    <t>○大本雅智</t>
    <rPh sb="1" eb="3">
      <t>オオモト</t>
    </rPh>
    <rPh sb="3" eb="5">
      <t>マサトモ</t>
    </rPh>
    <phoneticPr fontId="1"/>
  </si>
  <si>
    <t>山下徹</t>
    <rPh sb="0" eb="2">
      <t>ヤマシタ</t>
    </rPh>
    <rPh sb="2" eb="3">
      <t>トオル</t>
    </rPh>
    <phoneticPr fontId="1"/>
  </si>
  <si>
    <t>宮地将弘</t>
    <rPh sb="0" eb="1">
      <t>ミヤチ</t>
    </rPh>
    <rPh sb="1" eb="3">
      <t>マサヒロ</t>
    </rPh>
    <phoneticPr fontId="1"/>
  </si>
  <si>
    <t>水田雄大2</t>
    <rPh sb="0" eb="2">
      <t>ミズタ</t>
    </rPh>
    <rPh sb="2" eb="3">
      <t>ユウ</t>
    </rPh>
    <rPh sb="3" eb="4">
      <t>ダイ</t>
    </rPh>
    <phoneticPr fontId="1"/>
  </si>
  <si>
    <t>䅏田一成</t>
    <rPh sb="1" eb="3">
      <t>カズナリ</t>
    </rPh>
    <phoneticPr fontId="1"/>
  </si>
  <si>
    <t>○村里晃陽</t>
    <rPh sb="1" eb="3">
      <t>ムラサト</t>
    </rPh>
    <rPh sb="3" eb="5">
      <t>コウヨウ</t>
    </rPh>
    <phoneticPr fontId="1"/>
  </si>
  <si>
    <t>松本敦司</t>
    <rPh sb="0" eb="2">
      <t>マツモト</t>
    </rPh>
    <rPh sb="2" eb="3">
      <t>アツシ</t>
    </rPh>
    <rPh sb="3" eb="4">
      <t>ジ</t>
    </rPh>
    <phoneticPr fontId="1"/>
  </si>
  <si>
    <t>●大本雅智</t>
    <phoneticPr fontId="1"/>
  </si>
  <si>
    <t>村里晃陽</t>
    <rPh sb="0" eb="1">
      <t>ムラサト</t>
    </rPh>
    <rPh sb="1" eb="3">
      <t>コウヨウ</t>
    </rPh>
    <phoneticPr fontId="1"/>
  </si>
  <si>
    <t>川原郁也</t>
    <rPh sb="0" eb="1">
      <t>カワハラ</t>
    </rPh>
    <rPh sb="1" eb="2">
      <t>イク</t>
    </rPh>
    <rPh sb="2" eb="3">
      <t>ヤ</t>
    </rPh>
    <phoneticPr fontId="1"/>
  </si>
  <si>
    <t>橋本啓貴・田中朋希</t>
    <rPh sb="0" eb="2">
      <t>ハシモト</t>
    </rPh>
    <rPh sb="2" eb="3">
      <t>ケイ</t>
    </rPh>
    <rPh sb="3" eb="4">
      <t>キ</t>
    </rPh>
    <rPh sb="5" eb="7">
      <t>タナカ</t>
    </rPh>
    <rPh sb="7" eb="9">
      <t>トモキ</t>
    </rPh>
    <phoneticPr fontId="1"/>
  </si>
  <si>
    <t>大本雅智・田中康平</t>
    <rPh sb="0" eb="1">
      <t>オオモト</t>
    </rPh>
    <rPh sb="1" eb="3">
      <t>マサトモ</t>
    </rPh>
    <rPh sb="4" eb="6">
      <t>タナカ</t>
    </rPh>
    <rPh sb="6" eb="8">
      <t>コウヘイ</t>
    </rPh>
    <phoneticPr fontId="1"/>
  </si>
  <si>
    <t>佐賀スラッガー</t>
    <rPh sb="0" eb="2">
      <t>サガ</t>
    </rPh>
    <phoneticPr fontId="1"/>
  </si>
  <si>
    <t>ダイワアクト</t>
    <phoneticPr fontId="1"/>
  </si>
  <si>
    <t>●御船辰文</t>
    <rPh sb="1" eb="3">
      <t>ミフネ</t>
    </rPh>
    <rPh sb="3" eb="4">
      <t>タツ</t>
    </rPh>
    <rPh sb="4" eb="5">
      <t>フミ</t>
    </rPh>
    <phoneticPr fontId="1"/>
  </si>
  <si>
    <t>久野泰聖</t>
    <rPh sb="0" eb="2">
      <t>ヒサノ</t>
    </rPh>
    <rPh sb="2" eb="3">
      <t>タイ</t>
    </rPh>
    <rPh sb="3" eb="4">
      <t>セイ</t>
    </rPh>
    <phoneticPr fontId="1"/>
  </si>
  <si>
    <t>福地廉・○中川大輝</t>
    <rPh sb="0" eb="2">
      <t>フクチ</t>
    </rPh>
    <rPh sb="2" eb="3">
      <t>レン</t>
    </rPh>
    <rPh sb="5" eb="7">
      <t>ナカガワ</t>
    </rPh>
    <rPh sb="7" eb="9">
      <t>ダイキ</t>
    </rPh>
    <phoneticPr fontId="1"/>
  </si>
  <si>
    <t>佐藤時夢</t>
    <rPh sb="0" eb="2">
      <t>サトウ</t>
    </rPh>
    <rPh sb="2" eb="3">
      <t>トキ</t>
    </rPh>
    <rPh sb="3" eb="4">
      <t>ム</t>
    </rPh>
    <phoneticPr fontId="1"/>
  </si>
  <si>
    <t>枝川慎太郎</t>
    <rPh sb="0" eb="1">
      <t>エダガワ</t>
    </rPh>
    <rPh sb="1" eb="4">
      <t>シンタロウ</t>
    </rPh>
    <phoneticPr fontId="1"/>
  </si>
  <si>
    <t>正林優哉・久野泰聖</t>
    <rPh sb="0" eb="2">
      <t>ショウバヤシ</t>
    </rPh>
    <rPh sb="2" eb="4">
      <t>ユウヤ</t>
    </rPh>
    <rPh sb="5" eb="7">
      <t>ヒサノ</t>
    </rPh>
    <rPh sb="7" eb="8">
      <t>タイ</t>
    </rPh>
    <rPh sb="8" eb="9">
      <t>セイ</t>
    </rPh>
    <phoneticPr fontId="1"/>
  </si>
  <si>
    <t>松山和貴・升水大瑚</t>
    <rPh sb="0" eb="1">
      <t>マツヤマ</t>
    </rPh>
    <rPh sb="1" eb="3">
      <t>カズキ</t>
    </rPh>
    <rPh sb="5" eb="6">
      <t>マス</t>
    </rPh>
    <rPh sb="6" eb="7">
      <t>ミズ</t>
    </rPh>
    <rPh sb="7" eb="8">
      <t>ダイ</t>
    </rPh>
    <rPh sb="8" eb="9">
      <t>ゴ</t>
    </rPh>
    <phoneticPr fontId="1"/>
  </si>
  <si>
    <t>古賀優大・濱地拓馬</t>
    <rPh sb="0" eb="1">
      <t>コガ</t>
    </rPh>
    <rPh sb="1" eb="2">
      <t>ユウ</t>
    </rPh>
    <rPh sb="2" eb="3">
      <t>ダイ</t>
    </rPh>
    <rPh sb="4" eb="6">
      <t>ハマチ</t>
    </rPh>
    <rPh sb="6" eb="8">
      <t>タクマ</t>
    </rPh>
    <phoneticPr fontId="1"/>
  </si>
  <si>
    <t>第４４回全日本クラブ男子ソフトボール選手権大会佐賀県予選会</t>
    <rPh sb="0" eb="1">
      <t>ダイ</t>
    </rPh>
    <rPh sb="3" eb="4">
      <t>カイ</t>
    </rPh>
    <rPh sb="4" eb="7">
      <t>ゼンニホン</t>
    </rPh>
    <rPh sb="10" eb="12">
      <t>ダンシ</t>
    </rPh>
    <rPh sb="18" eb="21">
      <t>センシュケン</t>
    </rPh>
    <rPh sb="21" eb="23">
      <t>タイカイ</t>
    </rPh>
    <rPh sb="23" eb="29">
      <t>サガケンヨセンカイ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</si>
</sst>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9" formatCode="&quot;(&quot;#&quot;)&quot;"/>
    <numFmt numFmtId="185" formatCode="h:mm;@"/>
    <numFmt numFmtId="187" formatCode="h&quot;時&quot;mm&quot;分&quot;;@"/>
    <numFmt numFmtId="188" formatCode="[$-411]ggge&quot;年&quot;m&quot;月&quot;d&quot;日&quot;;@"/>
    <numFmt numFmtId="190" formatCode="h&quot;時間&quot;mm&quot;分&quot;;@"/>
  </numFmts>
  <fonts count="25">
    <font>
      <sz val="12"/>
      <name val="ＭＳ 明朝"/>
      <family val="1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i/>
      <u/>
      <sz val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6" fontId="17" fillId="0" borderId="0" applyFont="0" applyFill="0" applyBorder="0" applyAlignment="0" applyProtection="0"/>
    <xf numFmtId="6" fontId="9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/>
    <xf numFmtId="0" fontId="16" fillId="0" borderId="0"/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16" fillId="0" borderId="0"/>
    <xf numFmtId="0" fontId="23" fillId="0" borderId="0">
      <alignment vertical="center"/>
    </xf>
    <xf numFmtId="0" fontId="5" fillId="0" borderId="0"/>
    <xf numFmtId="0" fontId="18" fillId="0" borderId="0">
      <alignment vertical="center"/>
    </xf>
    <xf numFmtId="0" fontId="9" fillId="0" borderId="0">
      <alignment vertical="center"/>
    </xf>
  </cellStyleXfs>
  <cellXfs count="11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NumberFormat="1" applyFont="1" applyAlignment="1"/>
    <xf numFmtId="0" fontId="5" fillId="0" borderId="0" xfId="0" applyNumberFormat="1" applyFont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/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right" vertical="center"/>
    </xf>
    <xf numFmtId="179" fontId="9" fillId="0" borderId="7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11" fillId="0" borderId="0" xfId="0" applyNumberFormat="1" applyFont="1" applyAlignment="1"/>
    <xf numFmtId="0" fontId="11" fillId="0" borderId="0" xfId="0" applyNumberFormat="1" applyFont="1" applyBorder="1" applyAlignment="1">
      <alignment vertical="center"/>
    </xf>
    <xf numFmtId="0" fontId="12" fillId="0" borderId="1" xfId="0" applyFont="1" applyFill="1" applyBorder="1" applyAlignment="1">
      <alignment horizontal="center"/>
    </xf>
    <xf numFmtId="0" fontId="5" fillId="0" borderId="8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horizontal="right" vertical="center"/>
    </xf>
    <xf numFmtId="0" fontId="6" fillId="0" borderId="8" xfId="0" applyNumberFormat="1" applyFont="1" applyBorder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4" xfId="0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vertical="center"/>
      <protection locked="0"/>
    </xf>
    <xf numFmtId="0" fontId="5" fillId="0" borderId="0" xfId="0" quotePrefix="1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protection locked="0"/>
    </xf>
    <xf numFmtId="0" fontId="5" fillId="0" borderId="5" xfId="0" quotePrefix="1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horizontal="right" vertical="center"/>
      <protection locked="0"/>
    </xf>
    <xf numFmtId="0" fontId="5" fillId="0" borderId="9" xfId="0" applyFont="1" applyBorder="1" applyProtection="1">
      <protection locked="0"/>
    </xf>
    <xf numFmtId="0" fontId="6" fillId="0" borderId="9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5" fillId="0" borderId="0" xfId="0" applyNumberFormat="1" applyFont="1" applyAlignment="1">
      <alignment horizontal="right" vertical="center"/>
    </xf>
    <xf numFmtId="185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85" fontId="13" fillId="0" borderId="10" xfId="0" applyNumberFormat="1" applyFont="1" applyBorder="1" applyAlignment="1">
      <alignment vertical="center"/>
    </xf>
    <xf numFmtId="0" fontId="9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58" fontId="0" fillId="0" borderId="0" xfId="0" applyNumberFormat="1"/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10" fillId="0" borderId="0" xfId="0" applyNumberFormat="1" applyFont="1" applyBorder="1" applyAlignment="1">
      <alignment horizontal="right" vertical="center"/>
    </xf>
    <xf numFmtId="0" fontId="10" fillId="0" borderId="21" xfId="0" applyNumberFormat="1" applyFont="1" applyBorder="1" applyAlignment="1">
      <alignment vertical="center"/>
    </xf>
    <xf numFmtId="0" fontId="5" fillId="0" borderId="8" xfId="0" applyNumberFormat="1" applyFont="1" applyBorder="1" applyAlignment="1" applyProtection="1">
      <alignment horizontal="center" vertical="center" shrinkToFit="1"/>
      <protection locked="0"/>
    </xf>
    <xf numFmtId="0" fontId="5" fillId="0" borderId="8" xfId="0" applyNumberFormat="1" applyFont="1" applyBorder="1" applyAlignment="1" applyProtection="1">
      <alignment vertical="center"/>
      <protection locked="0"/>
    </xf>
    <xf numFmtId="0" fontId="5" fillId="0" borderId="13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10" fillId="0" borderId="12" xfId="0" applyNumberFormat="1" applyFont="1" applyBorder="1" applyAlignment="1">
      <alignment horizontal="right" vertical="center"/>
    </xf>
    <xf numFmtId="0" fontId="10" fillId="0" borderId="8" xfId="0" applyNumberFormat="1" applyFont="1" applyBorder="1" applyAlignment="1">
      <alignment horizontal="right" vertical="center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79" fontId="9" fillId="0" borderId="10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3" xfId="0" applyNumberFormat="1" applyFont="1" applyBorder="1" applyAlignment="1" applyProtection="1">
      <alignment horizontal="distributed" vertical="center" indent="1" shrinkToFit="1"/>
      <protection locked="0"/>
    </xf>
    <xf numFmtId="0" fontId="0" fillId="0" borderId="2" xfId="0" applyBorder="1" applyAlignment="1" applyProtection="1">
      <alignment horizontal="distributed" vertical="center" indent="1" shrinkToFit="1"/>
      <protection locked="0"/>
    </xf>
    <xf numFmtId="0" fontId="0" fillId="0" borderId="16" xfId="0" applyBorder="1" applyAlignment="1" applyProtection="1">
      <alignment horizontal="distributed" vertical="center" indent="1" shrinkToFit="1"/>
      <protection locked="0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187" fontId="5" fillId="0" borderId="10" xfId="0" applyNumberFormat="1" applyFont="1" applyBorder="1" applyAlignment="1">
      <alignment horizontal="center" vertical="center"/>
    </xf>
    <xf numFmtId="187" fontId="0" fillId="0" borderId="10" xfId="0" applyNumberFormat="1" applyBorder="1" applyAlignment="1">
      <alignment horizontal="center"/>
    </xf>
    <xf numFmtId="187" fontId="0" fillId="0" borderId="10" xfId="0" applyNumberFormat="1" applyBorder="1" applyAlignment="1">
      <alignment horizontal="center" vertical="center"/>
    </xf>
    <xf numFmtId="0" fontId="9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190" fontId="19" fillId="0" borderId="10" xfId="0" applyNumberFormat="1" applyFont="1" applyBorder="1" applyAlignment="1">
      <alignment horizontal="center"/>
    </xf>
    <xf numFmtId="190" fontId="19" fillId="0" borderId="10" xfId="0" applyNumberFormat="1" applyFont="1" applyBorder="1" applyAlignment="1"/>
    <xf numFmtId="190" fontId="19" fillId="0" borderId="10" xfId="0" applyNumberFormat="1" applyFont="1" applyBorder="1" applyAlignment="1">
      <alignment horizontal="center" vertical="center"/>
    </xf>
    <xf numFmtId="0" fontId="7" fillId="0" borderId="0" xfId="0" applyNumberFormat="1" applyFont="1" applyAlignment="1" applyProtection="1">
      <alignment horizontal="center" vertical="distributed"/>
      <protection locked="0"/>
    </xf>
    <xf numFmtId="188" fontId="5" fillId="0" borderId="0" xfId="0" applyNumberFormat="1" applyFont="1" applyAlignment="1" applyProtection="1">
      <alignment horizontal="left" vertical="center"/>
      <protection locked="0"/>
    </xf>
    <xf numFmtId="188" fontId="0" fillId="0" borderId="0" xfId="0" applyNumberForma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190" fontId="0" fillId="0" borderId="10" xfId="0" applyNumberFormat="1" applyFont="1" applyBorder="1" applyAlignment="1">
      <alignment horizontal="center"/>
    </xf>
    <xf numFmtId="190" fontId="0" fillId="0" borderId="10" xfId="0" applyNumberFormat="1" applyFont="1" applyBorder="1" applyAlignment="1"/>
    <xf numFmtId="0" fontId="14" fillId="0" borderId="15" xfId="0" applyNumberFormat="1" applyFont="1" applyBorder="1" applyAlignment="1" applyProtection="1">
      <alignment horizontal="center" vertical="center"/>
      <protection locked="0"/>
    </xf>
    <xf numFmtId="0" fontId="14" fillId="0" borderId="14" xfId="0" applyNumberFormat="1" applyFont="1" applyBorder="1" applyAlignment="1" applyProtection="1">
      <alignment horizontal="center" vertical="center"/>
      <protection locked="0"/>
    </xf>
    <xf numFmtId="0" fontId="14" fillId="0" borderId="3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distributed"/>
    </xf>
    <xf numFmtId="0" fontId="5" fillId="0" borderId="20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 applyProtection="1">
      <alignment horizontal="distributed" vertical="center" indent="1" shrinkToFit="1"/>
      <protection locked="0"/>
    </xf>
    <xf numFmtId="0" fontId="7" fillId="0" borderId="16" xfId="0" applyNumberFormat="1" applyFont="1" applyBorder="1" applyAlignment="1" applyProtection="1">
      <alignment horizontal="distributed" vertical="center" indent="1" shrinkToFit="1"/>
      <protection locked="0"/>
    </xf>
    <xf numFmtId="0" fontId="7" fillId="0" borderId="16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</cellXfs>
  <cellStyles count="21">
    <cellStyle name="通貨 2" xfId="1"/>
    <cellStyle name="通貨 3" xfId="2"/>
    <cellStyle name="標準" xfId="0" builtinId="0"/>
    <cellStyle name="標準 10" xfId="3"/>
    <cellStyle name="標準 11" xfId="4"/>
    <cellStyle name="標準 12" xfId="5"/>
    <cellStyle name="標準 13" xfId="6"/>
    <cellStyle name="標準 14" xfId="7"/>
    <cellStyle name="標準 15" xfId="8"/>
    <cellStyle name="標準 16" xfId="9"/>
    <cellStyle name="標準 2" xfId="10"/>
    <cellStyle name="標準 2 2" xfId="11"/>
    <cellStyle name="標準 2 3" xfId="12"/>
    <cellStyle name="標準 3" xfId="13"/>
    <cellStyle name="標準 3 2" xfId="14"/>
    <cellStyle name="標準 4" xfId="15"/>
    <cellStyle name="標準 5" xfId="16"/>
    <cellStyle name="標準 6" xfId="17"/>
    <cellStyle name="標準 7" xfId="18"/>
    <cellStyle name="標準 8" xfId="19"/>
    <cellStyle name="標準 9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A1:V74"/>
  <sheetViews>
    <sheetView showGridLines="0" tabSelected="1" showOutlineSymbols="0" zoomScale="87" zoomScaleNormal="87" zoomScaleSheetLayoutView="100" workbookViewId="0">
      <pane ySplit="3" topLeftCell="A42" activePane="bottomLeft" state="frozenSplit"/>
      <selection pane="bottomLeft" activeCell="A49" sqref="A49:U75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1.5" style="6" customWidth="1"/>
    <col min="22" max="22" width="2.625" style="6" customWidth="1"/>
    <col min="23" max="16384" width="10.75" style="6"/>
  </cols>
  <sheetData>
    <row r="1" spans="1:22" ht="23.45" customHeight="1">
      <c r="A1" s="7"/>
      <c r="B1" s="95" t="str">
        <f>データ!D14</f>
        <v>第６３回全日本実業団男子ソフトボール選手権大会佐賀県予選会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7"/>
      <c r="S1" s="19"/>
    </row>
    <row r="2" spans="1:22" ht="16.5" customHeight="1">
      <c r="A2" s="40" t="s">
        <v>13</v>
      </c>
      <c r="B2" s="96">
        <v>45025</v>
      </c>
      <c r="C2" s="97"/>
      <c r="D2" s="97"/>
      <c r="E2" s="97"/>
      <c r="F2" s="97"/>
      <c r="G2" s="7"/>
      <c r="H2" s="7"/>
      <c r="I2" s="98" t="s">
        <v>12</v>
      </c>
      <c r="J2" s="98"/>
      <c r="K2" s="27" t="str">
        <f>データ!D17</f>
        <v>佐賀県佐賀市</v>
      </c>
      <c r="L2" s="7"/>
      <c r="M2" s="7"/>
      <c r="N2" s="7"/>
      <c r="O2" s="7"/>
      <c r="P2" s="7"/>
      <c r="Q2" s="7"/>
      <c r="R2" s="7"/>
    </row>
    <row r="3" spans="1:22" ht="16.5" customHeight="1">
      <c r="C3" s="7"/>
      <c r="D3" s="7"/>
      <c r="E3" s="7"/>
      <c r="F3" s="7"/>
      <c r="G3" s="7"/>
      <c r="H3" s="7"/>
      <c r="I3" s="98" t="s">
        <v>11</v>
      </c>
      <c r="J3" s="98"/>
      <c r="K3" s="99" t="s">
        <v>83</v>
      </c>
      <c r="L3" s="100"/>
      <c r="M3" s="100"/>
      <c r="N3" s="100"/>
      <c r="O3" s="100"/>
      <c r="P3" s="100"/>
      <c r="Q3" s="7"/>
      <c r="R3" s="7"/>
      <c r="S3" s="7"/>
    </row>
    <row r="4" spans="1:22" ht="7.15" customHeight="1">
      <c r="C4" s="7"/>
      <c r="D4" s="7"/>
      <c r="E4" s="7"/>
      <c r="F4" s="7"/>
      <c r="G4" s="7"/>
      <c r="H4" s="7"/>
      <c r="I4" s="40"/>
      <c r="J4" s="40"/>
      <c r="K4" s="27"/>
      <c r="L4" s="7"/>
      <c r="M4" s="7"/>
      <c r="N4" s="7"/>
      <c r="O4" s="7"/>
      <c r="P4" s="7"/>
      <c r="Q4" s="7"/>
      <c r="R4" s="7"/>
      <c r="S4" s="7"/>
    </row>
    <row r="5" spans="1:22" ht="11.45" customHeight="1">
      <c r="A5" s="37" t="s">
        <v>106</v>
      </c>
      <c r="B5" s="7"/>
      <c r="C5" s="43" t="s">
        <v>73</v>
      </c>
      <c r="D5" s="7"/>
      <c r="E5" s="87">
        <v>0.3972222222222222</v>
      </c>
      <c r="F5" s="88"/>
      <c r="G5" s="44" t="s">
        <v>74</v>
      </c>
      <c r="H5" s="41"/>
      <c r="I5" s="89">
        <v>0.4770833333333333</v>
      </c>
      <c r="J5" s="88"/>
      <c r="K5" s="90" t="s">
        <v>69</v>
      </c>
      <c r="L5" s="91"/>
      <c r="M5" s="101"/>
      <c r="N5" s="102"/>
      <c r="O5" s="45" t="s">
        <v>68</v>
      </c>
      <c r="P5" s="41"/>
      <c r="Q5" s="94">
        <f>IF(I5="","",+I5-E5-M5)</f>
        <v>7.9861111111111105E-2</v>
      </c>
      <c r="R5" s="94"/>
      <c r="S5" s="40" t="s">
        <v>70</v>
      </c>
      <c r="T5" s="42">
        <v>1</v>
      </c>
    </row>
    <row r="6" spans="1:22" ht="15.75" customHeight="1">
      <c r="A6" s="82" t="s">
        <v>10</v>
      </c>
      <c r="B6" s="83"/>
      <c r="C6" s="83"/>
      <c r="D6" s="84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82" t="s">
        <v>5</v>
      </c>
      <c r="T6" s="85"/>
      <c r="U6" s="10"/>
      <c r="V6" s="10"/>
    </row>
    <row r="7" spans="1:22" ht="15" customHeight="1">
      <c r="A7" s="79" t="s">
        <v>107</v>
      </c>
      <c r="B7" s="80"/>
      <c r="C7" s="80"/>
      <c r="D7" s="81"/>
      <c r="E7" s="66">
        <v>1</v>
      </c>
      <c r="F7" s="66">
        <v>0</v>
      </c>
      <c r="G7" s="66">
        <v>0</v>
      </c>
      <c r="H7" s="66">
        <v>0</v>
      </c>
      <c r="I7" s="66">
        <v>2</v>
      </c>
      <c r="J7" s="66">
        <v>0</v>
      </c>
      <c r="K7" s="66">
        <v>2</v>
      </c>
      <c r="L7" s="66"/>
      <c r="M7" s="66"/>
      <c r="N7" s="66"/>
      <c r="O7" s="66"/>
      <c r="P7" s="66"/>
      <c r="Q7" s="66"/>
      <c r="R7" s="66"/>
      <c r="S7" s="68">
        <f>IF(E7="","",SUM(E7:R7))</f>
        <v>5</v>
      </c>
      <c r="T7" s="76"/>
      <c r="U7" s="10"/>
      <c r="V7" s="10"/>
    </row>
    <row r="8" spans="1:22" ht="14.45" customHeight="1">
      <c r="A8" s="17" t="s">
        <v>8</v>
      </c>
      <c r="B8" s="72" t="str">
        <f>IF(A7="","",VLOOKUP(A7,データ!$B$2:$C$35,2,0))</f>
        <v>佐賀</v>
      </c>
      <c r="C8" s="72"/>
      <c r="D8" s="18" t="s">
        <v>71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77"/>
      <c r="T8" s="78"/>
      <c r="U8" s="10"/>
      <c r="V8" s="10"/>
    </row>
    <row r="9" spans="1:22" ht="15" customHeight="1">
      <c r="A9" s="79" t="s">
        <v>113</v>
      </c>
      <c r="B9" s="80"/>
      <c r="C9" s="80"/>
      <c r="D9" s="81"/>
      <c r="E9" s="66">
        <v>0</v>
      </c>
      <c r="F9" s="66">
        <v>5</v>
      </c>
      <c r="G9" s="66">
        <v>0</v>
      </c>
      <c r="H9" s="66">
        <v>0</v>
      </c>
      <c r="I9" s="66">
        <v>1</v>
      </c>
      <c r="J9" s="66">
        <v>0</v>
      </c>
      <c r="K9" s="66" t="s">
        <v>114</v>
      </c>
      <c r="L9" s="104"/>
      <c r="M9" s="104"/>
      <c r="N9" s="104"/>
      <c r="O9" s="104"/>
      <c r="P9" s="104"/>
      <c r="Q9" s="104"/>
      <c r="R9" s="104"/>
      <c r="S9" s="105">
        <v>6</v>
      </c>
      <c r="T9" s="106"/>
      <c r="U9" s="10"/>
      <c r="V9" s="22"/>
    </row>
    <row r="10" spans="1:22" ht="15" customHeight="1">
      <c r="A10" s="49" t="s">
        <v>82</v>
      </c>
      <c r="B10" s="72" t="str">
        <f>IF(A9="","",VLOOKUP(A9,データ!$B$2:$C$35,2,0))</f>
        <v>佐賀</v>
      </c>
      <c r="C10" s="72"/>
      <c r="D10" s="18" t="s">
        <v>71</v>
      </c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7"/>
      <c r="T10" s="108"/>
      <c r="U10" s="10"/>
      <c r="V10" s="10"/>
    </row>
    <row r="11" spans="1:22" ht="6.6" hidden="1" customHeight="1">
      <c r="A11" s="8"/>
      <c r="B11" s="8"/>
      <c r="C11" s="8"/>
      <c r="D11" s="8"/>
      <c r="E11" s="8"/>
      <c r="F11" s="16"/>
      <c r="G11" s="16"/>
      <c r="H11" s="8"/>
      <c r="I11" s="16"/>
      <c r="J11" s="16"/>
      <c r="K11" s="8"/>
      <c r="L11" s="16"/>
      <c r="M11" s="16"/>
      <c r="N11" s="8"/>
      <c r="O11" s="16"/>
      <c r="P11" s="16"/>
      <c r="Q11" s="8"/>
      <c r="R11" s="8"/>
      <c r="S11" s="8"/>
    </row>
    <row r="12" spans="1:22" ht="6.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22" ht="15" customHeight="1">
      <c r="A13" s="73" t="s">
        <v>67</v>
      </c>
      <c r="B13" s="73"/>
      <c r="C13" s="13" t="s">
        <v>0</v>
      </c>
      <c r="D13" s="28" t="s">
        <v>115</v>
      </c>
      <c r="E13" s="28"/>
      <c r="F13" s="28"/>
      <c r="G13" s="28"/>
      <c r="H13" s="28"/>
      <c r="I13" s="28"/>
      <c r="J13" s="28"/>
      <c r="K13" s="28"/>
      <c r="L13" s="28"/>
      <c r="M13" s="28"/>
      <c r="N13" s="28" t="s">
        <v>4</v>
      </c>
      <c r="O13" s="28" t="s">
        <v>116</v>
      </c>
      <c r="P13" s="28"/>
      <c r="Q13" s="28"/>
      <c r="R13" s="28"/>
      <c r="S13" s="28"/>
    </row>
    <row r="14" spans="1:22" ht="15" customHeight="1">
      <c r="A14" s="73"/>
      <c r="B14" s="73"/>
      <c r="C14" s="14" t="s">
        <v>1</v>
      </c>
      <c r="D14" s="29" t="s">
        <v>117</v>
      </c>
      <c r="E14" s="29"/>
      <c r="F14" s="29"/>
      <c r="G14" s="29"/>
      <c r="H14" s="29"/>
      <c r="I14" s="29"/>
      <c r="J14" s="29"/>
      <c r="K14" s="29"/>
      <c r="L14" s="29"/>
      <c r="M14" s="29"/>
      <c r="N14" s="29" t="s">
        <v>4</v>
      </c>
      <c r="O14" s="29" t="s">
        <v>118</v>
      </c>
      <c r="P14" s="29"/>
      <c r="Q14" s="29"/>
      <c r="R14" s="29"/>
      <c r="S14" s="29"/>
    </row>
    <row r="15" spans="1:22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1:22" ht="15" customHeight="1">
      <c r="A16" s="7"/>
      <c r="B16" s="74" t="s">
        <v>0</v>
      </c>
      <c r="C16" s="61" t="s">
        <v>2</v>
      </c>
      <c r="D16" s="61"/>
      <c r="E16" s="30"/>
      <c r="F16" s="27"/>
      <c r="G16" s="27"/>
      <c r="H16" s="27"/>
      <c r="I16" s="27"/>
      <c r="J16" s="27"/>
      <c r="K16" s="27"/>
      <c r="L16" s="27"/>
      <c r="M16" s="31"/>
      <c r="N16" s="30"/>
      <c r="O16" s="30"/>
      <c r="P16" s="32"/>
      <c r="Q16" s="32"/>
      <c r="R16" s="27"/>
      <c r="S16" s="27"/>
    </row>
    <row r="17" spans="1:22" ht="15" customHeight="1">
      <c r="A17" s="7"/>
      <c r="B17" s="74"/>
      <c r="C17" s="75" t="s">
        <v>88</v>
      </c>
      <c r="D17" s="75"/>
      <c r="E17" s="30" t="s">
        <v>119</v>
      </c>
      <c r="F17" s="27"/>
      <c r="G17" s="27"/>
      <c r="H17" s="27"/>
      <c r="I17" s="27"/>
      <c r="J17" s="27"/>
      <c r="K17" s="27"/>
      <c r="L17" s="27"/>
      <c r="M17" s="31"/>
      <c r="N17" s="30"/>
      <c r="O17" s="30"/>
      <c r="P17" s="32"/>
      <c r="Q17" s="32"/>
      <c r="R17" s="27"/>
      <c r="S17" s="27"/>
    </row>
    <row r="18" spans="1:22" ht="15" customHeight="1">
      <c r="A18" s="61" t="s">
        <v>7</v>
      </c>
      <c r="B18" s="59"/>
      <c r="C18" s="74" t="s">
        <v>3</v>
      </c>
      <c r="D18" s="74"/>
      <c r="E18" s="28" t="s">
        <v>120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</row>
    <row r="19" spans="1:22" ht="15" customHeight="1">
      <c r="A19" s="61"/>
      <c r="B19" s="59" t="s">
        <v>1</v>
      </c>
      <c r="C19" s="60" t="s">
        <v>2</v>
      </c>
      <c r="D19" s="60"/>
      <c r="E19" s="33" t="s">
        <v>121</v>
      </c>
      <c r="F19" s="29"/>
      <c r="G19" s="29"/>
      <c r="H19" s="29"/>
      <c r="I19" s="29"/>
      <c r="J19" s="29"/>
      <c r="K19" s="29"/>
      <c r="L19" s="29"/>
      <c r="M19" s="34"/>
      <c r="N19" s="33"/>
      <c r="O19" s="29"/>
      <c r="P19" s="34"/>
      <c r="Q19" s="33"/>
      <c r="R19" s="29"/>
      <c r="S19" s="29"/>
    </row>
    <row r="20" spans="1:22" ht="15" customHeight="1">
      <c r="A20" s="51"/>
      <c r="B20" s="60"/>
      <c r="C20" s="61" t="s">
        <v>88</v>
      </c>
      <c r="D20" s="61"/>
      <c r="E20" s="52"/>
      <c r="F20" s="53"/>
      <c r="G20" s="53"/>
      <c r="H20" s="53"/>
      <c r="I20" s="53"/>
      <c r="J20" s="53"/>
      <c r="K20" s="53"/>
      <c r="L20" s="53"/>
      <c r="M20" s="54"/>
      <c r="N20" s="52"/>
      <c r="O20" s="53"/>
      <c r="P20" s="54"/>
      <c r="Q20" s="52"/>
      <c r="R20" s="53"/>
      <c r="S20" s="53"/>
    </row>
    <row r="21" spans="1:22" ht="15" customHeight="1">
      <c r="A21" s="7"/>
      <c r="B21" s="60"/>
      <c r="C21" s="61" t="s">
        <v>3</v>
      </c>
      <c r="D21" s="61"/>
      <c r="E21" s="30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1:22" ht="5.0999999999999996" customHeight="1">
      <c r="A22" s="7"/>
      <c r="B22" s="7"/>
      <c r="C22" s="7"/>
      <c r="D22" s="7"/>
      <c r="E22" s="11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22" ht="15" customHeight="1">
      <c r="A23" s="62" t="s">
        <v>6</v>
      </c>
      <c r="B23" s="63"/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</row>
    <row r="24" spans="1:22" ht="7.9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22" ht="7.9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22" ht="11.45" customHeight="1">
      <c r="A26" s="37" t="s">
        <v>81</v>
      </c>
      <c r="B26" s="7"/>
      <c r="C26" s="43" t="s">
        <v>73</v>
      </c>
      <c r="D26" s="7"/>
      <c r="E26" s="87">
        <v>0.58194444444444449</v>
      </c>
      <c r="F26" s="88"/>
      <c r="G26" s="44" t="s">
        <v>74</v>
      </c>
      <c r="H26" s="41"/>
      <c r="I26" s="89">
        <v>0.65416666666666667</v>
      </c>
      <c r="J26" s="88"/>
      <c r="K26" s="90" t="s">
        <v>69</v>
      </c>
      <c r="L26" s="91"/>
      <c r="M26" s="92"/>
      <c r="N26" s="93"/>
      <c r="O26" s="45" t="s">
        <v>68</v>
      </c>
      <c r="P26" s="41"/>
      <c r="Q26" s="94">
        <f>IF(I26="","",+I26-E26-M26)</f>
        <v>7.2222222222222188E-2</v>
      </c>
      <c r="R26" s="94"/>
      <c r="S26" s="40" t="s">
        <v>70</v>
      </c>
      <c r="T26" s="42">
        <v>3</v>
      </c>
    </row>
    <row r="27" spans="1:22" ht="15.75" customHeight="1">
      <c r="A27" s="82" t="s">
        <v>10</v>
      </c>
      <c r="B27" s="83"/>
      <c r="C27" s="83"/>
      <c r="D27" s="84"/>
      <c r="E27" s="9">
        <v>1</v>
      </c>
      <c r="F27" s="9">
        <v>2</v>
      </c>
      <c r="G27" s="9">
        <v>3</v>
      </c>
      <c r="H27" s="9">
        <v>4</v>
      </c>
      <c r="I27" s="9">
        <v>5</v>
      </c>
      <c r="J27" s="9">
        <v>6</v>
      </c>
      <c r="K27" s="9">
        <v>7</v>
      </c>
      <c r="L27" s="9">
        <v>8</v>
      </c>
      <c r="M27" s="9">
        <v>9</v>
      </c>
      <c r="N27" s="9">
        <v>10</v>
      </c>
      <c r="O27" s="9">
        <v>11</v>
      </c>
      <c r="P27" s="9">
        <v>12</v>
      </c>
      <c r="Q27" s="9">
        <v>13</v>
      </c>
      <c r="R27" s="9">
        <v>14</v>
      </c>
      <c r="S27" s="82" t="s">
        <v>5</v>
      </c>
      <c r="T27" s="85"/>
      <c r="U27" s="10"/>
      <c r="V27" s="10"/>
    </row>
    <row r="28" spans="1:22" ht="15" customHeight="1">
      <c r="A28" s="79" t="s">
        <v>94</v>
      </c>
      <c r="B28" s="80"/>
      <c r="C28" s="80"/>
      <c r="D28" s="81"/>
      <c r="E28" s="66">
        <v>0</v>
      </c>
      <c r="F28" s="66">
        <v>1</v>
      </c>
      <c r="G28" s="66">
        <v>1</v>
      </c>
      <c r="H28" s="66">
        <v>0</v>
      </c>
      <c r="I28" s="66">
        <v>2</v>
      </c>
      <c r="J28" s="66">
        <v>2</v>
      </c>
      <c r="K28" s="66">
        <v>0</v>
      </c>
      <c r="L28" s="66"/>
      <c r="M28" s="66"/>
      <c r="N28" s="66"/>
      <c r="O28" s="66"/>
      <c r="P28" s="66"/>
      <c r="Q28" s="66"/>
      <c r="R28" s="66"/>
      <c r="S28" s="68">
        <f>IF(E28="","",SUM(E28:R28))</f>
        <v>6</v>
      </c>
      <c r="T28" s="76"/>
      <c r="U28" s="10"/>
      <c r="V28" s="10"/>
    </row>
    <row r="29" spans="1:22" ht="14.45" customHeight="1">
      <c r="A29" s="17" t="s">
        <v>8</v>
      </c>
      <c r="B29" s="72" t="str">
        <f>IF(A28="","",VLOOKUP(A28,データ!$B$2:$C$35,2,0))</f>
        <v>佐賀</v>
      </c>
      <c r="C29" s="72"/>
      <c r="D29" s="18" t="s">
        <v>71</v>
      </c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77"/>
      <c r="T29" s="78"/>
      <c r="U29" s="10"/>
      <c r="V29" s="10"/>
    </row>
    <row r="30" spans="1:22" ht="15" customHeight="1">
      <c r="A30" s="79" t="s">
        <v>113</v>
      </c>
      <c r="B30" s="80"/>
      <c r="C30" s="80"/>
      <c r="D30" s="81"/>
      <c r="E30" s="66">
        <v>0</v>
      </c>
      <c r="F30" s="66">
        <v>0</v>
      </c>
      <c r="G30" s="66">
        <v>0</v>
      </c>
      <c r="H30" s="66">
        <v>1</v>
      </c>
      <c r="I30" s="66">
        <v>1</v>
      </c>
      <c r="J30" s="66">
        <v>0</v>
      </c>
      <c r="K30" s="66">
        <v>2</v>
      </c>
      <c r="L30" s="66"/>
      <c r="M30" s="66"/>
      <c r="N30" s="66"/>
      <c r="O30" s="66"/>
      <c r="P30" s="66"/>
      <c r="Q30" s="66"/>
      <c r="R30" s="66"/>
      <c r="S30" s="68">
        <f>IF(E30="","",SUM(E30:R30))</f>
        <v>4</v>
      </c>
      <c r="T30" s="69"/>
      <c r="U30" s="10"/>
      <c r="V30" s="22"/>
    </row>
    <row r="31" spans="1:22" ht="15" customHeight="1">
      <c r="A31" s="49" t="s">
        <v>8</v>
      </c>
      <c r="B31" s="72" t="str">
        <f>IF(A30="","",VLOOKUP(A30,データ!$B$2:$C$35,2,0))</f>
        <v>佐賀</v>
      </c>
      <c r="C31" s="72"/>
      <c r="D31" s="18" t="s">
        <v>71</v>
      </c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70"/>
      <c r="T31" s="71"/>
      <c r="U31" s="10"/>
      <c r="V31" s="10"/>
    </row>
    <row r="32" spans="1:22" ht="6.6" hidden="1" customHeight="1">
      <c r="A32" s="8"/>
      <c r="B32" s="8"/>
      <c r="C32" s="8"/>
      <c r="D32" s="8"/>
      <c r="E32" s="8"/>
      <c r="F32" s="16"/>
      <c r="G32" s="16"/>
      <c r="H32" s="8"/>
      <c r="I32" s="16"/>
      <c r="J32" s="16"/>
      <c r="K32" s="8"/>
      <c r="L32" s="16"/>
      <c r="M32" s="16"/>
      <c r="N32" s="8"/>
      <c r="O32" s="16"/>
      <c r="P32" s="16"/>
      <c r="Q32" s="8"/>
      <c r="R32" s="8"/>
      <c r="S32" s="8"/>
    </row>
    <row r="33" spans="1:21" ht="6.6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21" ht="15" customHeight="1">
      <c r="A34" s="73" t="s">
        <v>67</v>
      </c>
      <c r="B34" s="73"/>
      <c r="C34" s="13" t="s">
        <v>0</v>
      </c>
      <c r="D34" s="28" t="s">
        <v>122</v>
      </c>
      <c r="E34" s="28"/>
      <c r="F34" s="28"/>
      <c r="G34" s="28"/>
      <c r="H34" s="28"/>
      <c r="I34" s="28"/>
      <c r="J34" s="28"/>
      <c r="K34" s="28"/>
      <c r="L34" s="28"/>
      <c r="M34" s="28"/>
      <c r="N34" s="28" t="s">
        <v>4</v>
      </c>
      <c r="O34" s="28" t="s">
        <v>123</v>
      </c>
      <c r="P34" s="28"/>
      <c r="Q34" s="28"/>
      <c r="R34" s="28"/>
      <c r="S34" s="28"/>
    </row>
    <row r="35" spans="1:21" ht="15" customHeight="1">
      <c r="A35" s="73"/>
      <c r="B35" s="73"/>
      <c r="C35" s="14" t="s">
        <v>1</v>
      </c>
      <c r="D35" s="29" t="s">
        <v>124</v>
      </c>
      <c r="E35" s="29"/>
      <c r="F35" s="29"/>
      <c r="G35" s="29"/>
      <c r="H35" s="29"/>
      <c r="I35" s="29"/>
      <c r="J35" s="29"/>
      <c r="K35" s="29"/>
      <c r="L35" s="29"/>
      <c r="M35" s="29"/>
      <c r="N35" s="29" t="s">
        <v>4</v>
      </c>
      <c r="O35" s="29" t="s">
        <v>118</v>
      </c>
      <c r="P35" s="29"/>
      <c r="Q35" s="29"/>
      <c r="R35" s="29"/>
      <c r="S35" s="29"/>
    </row>
    <row r="36" spans="1:21" ht="5.0999999999999996" customHeight="1">
      <c r="A36" s="12"/>
      <c r="B36" s="12"/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1:21" ht="15" customHeight="1">
      <c r="A37" s="7"/>
      <c r="B37" s="74" t="s">
        <v>0</v>
      </c>
      <c r="C37" s="61" t="s">
        <v>2</v>
      </c>
      <c r="D37" s="61"/>
      <c r="E37" s="30" t="s">
        <v>125</v>
      </c>
      <c r="F37" s="27"/>
      <c r="G37" s="27"/>
      <c r="H37" s="27"/>
      <c r="I37" s="27"/>
      <c r="J37" s="27"/>
      <c r="K37" s="27"/>
      <c r="L37" s="27"/>
      <c r="M37" s="31"/>
      <c r="N37" s="30"/>
      <c r="O37" s="30"/>
      <c r="P37" s="32"/>
      <c r="Q37" s="32"/>
      <c r="R37" s="27"/>
      <c r="S37" s="27"/>
    </row>
    <row r="38" spans="1:21" ht="15" customHeight="1">
      <c r="A38" s="7"/>
      <c r="B38" s="74"/>
      <c r="C38" s="75" t="s">
        <v>88</v>
      </c>
      <c r="D38" s="75"/>
      <c r="E38" s="30" t="s">
        <v>126</v>
      </c>
      <c r="F38" s="27"/>
      <c r="G38" s="27"/>
      <c r="H38" s="27"/>
      <c r="I38" s="27"/>
      <c r="J38" s="27"/>
      <c r="K38" s="27"/>
      <c r="L38" s="27"/>
      <c r="M38" s="31"/>
      <c r="N38" s="30"/>
      <c r="O38" s="30"/>
      <c r="P38" s="32"/>
      <c r="Q38" s="32"/>
      <c r="R38" s="27"/>
      <c r="S38" s="27"/>
    </row>
    <row r="39" spans="1:21" ht="15" customHeight="1">
      <c r="A39" s="61" t="s">
        <v>7</v>
      </c>
      <c r="B39" s="59"/>
      <c r="C39" s="74" t="s">
        <v>3</v>
      </c>
      <c r="D39" s="74"/>
      <c r="E39" s="28" t="s">
        <v>127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</row>
    <row r="40" spans="1:21" ht="15" customHeight="1">
      <c r="A40" s="61"/>
      <c r="B40" s="59" t="s">
        <v>1</v>
      </c>
      <c r="C40" s="60" t="s">
        <v>2</v>
      </c>
      <c r="D40" s="60"/>
      <c r="E40" s="33"/>
      <c r="F40" s="29"/>
      <c r="G40" s="29"/>
      <c r="H40" s="29"/>
      <c r="I40" s="29"/>
      <c r="J40" s="29"/>
      <c r="K40" s="29"/>
      <c r="L40" s="29"/>
      <c r="M40" s="34"/>
      <c r="N40" s="33"/>
      <c r="O40" s="29"/>
      <c r="P40" s="34"/>
      <c r="Q40" s="33"/>
      <c r="R40" s="29"/>
      <c r="S40" s="29"/>
    </row>
    <row r="41" spans="1:21" ht="15" customHeight="1">
      <c r="A41" s="51"/>
      <c r="B41" s="60"/>
      <c r="C41" s="61" t="s">
        <v>88</v>
      </c>
      <c r="D41" s="61"/>
      <c r="E41" s="52"/>
      <c r="F41" s="53"/>
      <c r="G41" s="53"/>
      <c r="H41" s="53"/>
      <c r="I41" s="53"/>
      <c r="J41" s="53"/>
      <c r="K41" s="53"/>
      <c r="L41" s="53"/>
      <c r="M41" s="54"/>
      <c r="N41" s="52"/>
      <c r="O41" s="53"/>
      <c r="P41" s="54"/>
      <c r="Q41" s="52"/>
      <c r="R41" s="53"/>
      <c r="S41" s="53"/>
    </row>
    <row r="42" spans="1:21" ht="15" customHeight="1">
      <c r="A42" s="7"/>
      <c r="B42" s="60"/>
      <c r="C42" s="61" t="s">
        <v>3</v>
      </c>
      <c r="D42" s="61"/>
      <c r="E42" s="30" t="s">
        <v>128</v>
      </c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</row>
    <row r="43" spans="1:21" ht="5.0999999999999996" customHeight="1">
      <c r="A43" s="7"/>
      <c r="B43" s="7"/>
      <c r="C43" s="7"/>
      <c r="D43" s="7"/>
      <c r="E43" s="11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21" ht="15" customHeight="1">
      <c r="A44" s="62" t="s">
        <v>6</v>
      </c>
      <c r="B44" s="63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</row>
    <row r="45" spans="1:21" ht="7.9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21" ht="12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38" t="s">
        <v>84</v>
      </c>
      <c r="U46" s="21"/>
    </row>
    <row r="47" spans="1:21" ht="24.95" customHeight="1">
      <c r="A47" s="64" t="s">
        <v>63</v>
      </c>
      <c r="B47" s="65"/>
      <c r="C47" s="24"/>
      <c r="D47" s="24"/>
      <c r="E47" s="25" t="s">
        <v>64</v>
      </c>
      <c r="F47" s="57" t="s">
        <v>62</v>
      </c>
      <c r="G47" s="57"/>
      <c r="H47" s="57"/>
      <c r="I47" s="58" t="s">
        <v>65</v>
      </c>
      <c r="J47" s="58"/>
      <c r="K47" s="58"/>
      <c r="L47" s="58"/>
      <c r="M47" s="58"/>
      <c r="N47" s="58"/>
      <c r="O47" s="24"/>
      <c r="P47" s="24"/>
      <c r="Q47" s="26"/>
      <c r="R47" s="24"/>
      <c r="S47" s="24"/>
    </row>
    <row r="50" spans="1:21" ht="22.5" customHeight="1">
      <c r="A50" s="55"/>
      <c r="B50" s="86" t="s">
        <v>139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16"/>
      <c r="S50" s="16"/>
    </row>
    <row r="53" spans="1:21">
      <c r="A53" s="37" t="s">
        <v>81</v>
      </c>
      <c r="B53" s="7"/>
      <c r="C53" s="43" t="s">
        <v>73</v>
      </c>
      <c r="D53" s="7"/>
      <c r="E53" s="87">
        <v>0.49583333333333335</v>
      </c>
      <c r="F53" s="88"/>
      <c r="G53" s="44" t="s">
        <v>74</v>
      </c>
      <c r="H53" s="41"/>
      <c r="I53" s="89">
        <v>0.56666666666666665</v>
      </c>
      <c r="J53" s="88"/>
      <c r="K53" s="90" t="s">
        <v>69</v>
      </c>
      <c r="L53" s="91"/>
      <c r="M53" s="92"/>
      <c r="N53" s="93"/>
      <c r="O53" s="45" t="s">
        <v>68</v>
      </c>
      <c r="P53" s="41"/>
      <c r="Q53" s="94">
        <f>IF(I53="","",+I53-E53-M53)</f>
        <v>7.0833333333333304E-2</v>
      </c>
      <c r="R53" s="94"/>
      <c r="S53" s="40" t="s">
        <v>70</v>
      </c>
      <c r="T53" s="42">
        <v>4</v>
      </c>
    </row>
    <row r="54" spans="1:21">
      <c r="A54" s="82" t="s">
        <v>10</v>
      </c>
      <c r="B54" s="83"/>
      <c r="C54" s="83"/>
      <c r="D54" s="84"/>
      <c r="E54" s="9">
        <v>1</v>
      </c>
      <c r="F54" s="9">
        <v>2</v>
      </c>
      <c r="G54" s="9">
        <v>3</v>
      </c>
      <c r="H54" s="9">
        <v>4</v>
      </c>
      <c r="I54" s="9">
        <v>5</v>
      </c>
      <c r="J54" s="9">
        <v>6</v>
      </c>
      <c r="K54" s="9">
        <v>7</v>
      </c>
      <c r="L54" s="9">
        <v>8</v>
      </c>
      <c r="M54" s="9">
        <v>9</v>
      </c>
      <c r="N54" s="9">
        <v>10</v>
      </c>
      <c r="O54" s="9">
        <v>11</v>
      </c>
      <c r="P54" s="9">
        <v>12</v>
      </c>
      <c r="Q54" s="9">
        <v>13</v>
      </c>
      <c r="R54" s="9">
        <v>14</v>
      </c>
      <c r="S54" s="82" t="s">
        <v>5</v>
      </c>
      <c r="T54" s="85"/>
      <c r="U54" s="10"/>
    </row>
    <row r="55" spans="1:21">
      <c r="A55" s="79" t="s">
        <v>129</v>
      </c>
      <c r="B55" s="80"/>
      <c r="C55" s="80"/>
      <c r="D55" s="81"/>
      <c r="E55" s="66">
        <v>2</v>
      </c>
      <c r="F55" s="66">
        <v>0</v>
      </c>
      <c r="G55" s="66">
        <v>1</v>
      </c>
      <c r="H55" s="66">
        <v>0</v>
      </c>
      <c r="I55" s="66">
        <v>0</v>
      </c>
      <c r="J55" s="66">
        <v>1</v>
      </c>
      <c r="K55" s="66">
        <v>0</v>
      </c>
      <c r="L55" s="66"/>
      <c r="M55" s="66"/>
      <c r="N55" s="66"/>
      <c r="O55" s="66"/>
      <c r="P55" s="66"/>
      <c r="Q55" s="66"/>
      <c r="R55" s="66"/>
      <c r="S55" s="68">
        <f>IF(E55="","",SUM(E55:R55))</f>
        <v>4</v>
      </c>
      <c r="T55" s="76"/>
      <c r="U55" s="10"/>
    </row>
    <row r="56" spans="1:21">
      <c r="A56" s="17" t="s">
        <v>8</v>
      </c>
      <c r="B56" s="72" t="s">
        <v>80</v>
      </c>
      <c r="C56" s="72"/>
      <c r="D56" s="18" t="s">
        <v>71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77"/>
      <c r="T56" s="78"/>
      <c r="U56" s="10"/>
    </row>
    <row r="57" spans="1:21">
      <c r="A57" s="79" t="s">
        <v>130</v>
      </c>
      <c r="B57" s="80"/>
      <c r="C57" s="80"/>
      <c r="D57" s="81"/>
      <c r="E57" s="66">
        <v>0</v>
      </c>
      <c r="F57" s="66">
        <v>0</v>
      </c>
      <c r="G57" s="66">
        <v>0</v>
      </c>
      <c r="H57" s="66">
        <v>0</v>
      </c>
      <c r="I57" s="66">
        <v>3</v>
      </c>
      <c r="J57" s="66">
        <v>1</v>
      </c>
      <c r="K57" s="66" t="s">
        <v>95</v>
      </c>
      <c r="L57" s="66"/>
      <c r="M57" s="66"/>
      <c r="N57" s="66"/>
      <c r="O57" s="66"/>
      <c r="P57" s="66"/>
      <c r="Q57" s="66"/>
      <c r="R57" s="66"/>
      <c r="S57" s="68">
        <v>6</v>
      </c>
      <c r="T57" s="69"/>
      <c r="U57" s="10"/>
    </row>
    <row r="58" spans="1:21">
      <c r="A58" s="49" t="s">
        <v>8</v>
      </c>
      <c r="B58" s="72" t="s">
        <v>80</v>
      </c>
      <c r="C58" s="72"/>
      <c r="D58" s="18" t="s">
        <v>71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70"/>
      <c r="T58" s="71"/>
      <c r="U58" s="10"/>
    </row>
    <row r="59" spans="1:21">
      <c r="A59" s="8"/>
      <c r="B59" s="8"/>
      <c r="C59" s="8"/>
      <c r="D59" s="8"/>
      <c r="E59" s="8"/>
      <c r="F59" s="16"/>
      <c r="G59" s="16"/>
      <c r="H59" s="8"/>
      <c r="I59" s="16"/>
      <c r="J59" s="16"/>
      <c r="K59" s="8"/>
      <c r="L59" s="16"/>
      <c r="M59" s="16"/>
      <c r="N59" s="8"/>
      <c r="O59" s="16"/>
      <c r="P59" s="16"/>
      <c r="Q59" s="8"/>
      <c r="R59" s="8"/>
      <c r="S59" s="8"/>
    </row>
    <row r="60" spans="1:2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</row>
    <row r="61" spans="1:21">
      <c r="A61" s="73" t="s">
        <v>67</v>
      </c>
      <c r="B61" s="73"/>
      <c r="C61" s="13" t="s">
        <v>0</v>
      </c>
      <c r="D61" s="28" t="s">
        <v>131</v>
      </c>
      <c r="E61" s="28"/>
      <c r="F61" s="28"/>
      <c r="G61" s="28"/>
      <c r="H61" s="28"/>
      <c r="I61" s="28"/>
      <c r="J61" s="28"/>
      <c r="K61" s="28"/>
      <c r="L61" s="28"/>
      <c r="M61" s="28"/>
      <c r="N61" s="28" t="s">
        <v>4</v>
      </c>
      <c r="O61" s="28" t="s">
        <v>132</v>
      </c>
      <c r="P61" s="28"/>
      <c r="Q61" s="28"/>
      <c r="R61" s="28"/>
      <c r="S61" s="28"/>
    </row>
    <row r="62" spans="1:21">
      <c r="A62" s="73"/>
      <c r="B62" s="73"/>
      <c r="C62" s="14" t="s">
        <v>1</v>
      </c>
      <c r="D62" s="29" t="s">
        <v>133</v>
      </c>
      <c r="E62" s="29"/>
      <c r="F62" s="29"/>
      <c r="G62" s="29"/>
      <c r="H62" s="29"/>
      <c r="I62" s="29"/>
      <c r="J62" s="29"/>
      <c r="K62" s="29"/>
      <c r="L62" s="29"/>
      <c r="M62" s="29"/>
      <c r="N62" s="29" t="s">
        <v>4</v>
      </c>
      <c r="O62" s="29" t="s">
        <v>134</v>
      </c>
      <c r="P62" s="29"/>
      <c r="Q62" s="29"/>
      <c r="R62" s="29"/>
      <c r="S62" s="29"/>
    </row>
    <row r="63" spans="1:21">
      <c r="A63" s="12"/>
      <c r="B63" s="12"/>
      <c r="C63" s="15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</row>
    <row r="64" spans="1:21">
      <c r="A64" s="7"/>
      <c r="B64" s="74" t="s">
        <v>0</v>
      </c>
      <c r="C64" s="61" t="s">
        <v>2</v>
      </c>
      <c r="D64" s="61"/>
      <c r="E64" s="30" t="s">
        <v>135</v>
      </c>
      <c r="F64" s="27"/>
      <c r="G64" s="27"/>
      <c r="H64" s="27"/>
      <c r="I64" s="27"/>
      <c r="J64" s="27"/>
      <c r="K64" s="27"/>
      <c r="L64" s="27"/>
      <c r="M64" s="31"/>
      <c r="N64" s="30"/>
      <c r="O64" s="30"/>
      <c r="P64" s="32"/>
      <c r="Q64" s="32"/>
      <c r="R64" s="27"/>
      <c r="S64" s="27"/>
    </row>
    <row r="65" spans="1:21">
      <c r="A65" s="7"/>
      <c r="B65" s="74"/>
      <c r="C65" s="75" t="s">
        <v>88</v>
      </c>
      <c r="D65" s="75"/>
      <c r="E65" s="30"/>
      <c r="F65" s="27"/>
      <c r="G65" s="27"/>
      <c r="H65" s="27"/>
      <c r="I65" s="27"/>
      <c r="J65" s="27"/>
      <c r="K65" s="27"/>
      <c r="L65" s="27"/>
      <c r="M65" s="31"/>
      <c r="N65" s="30"/>
      <c r="O65" s="30"/>
      <c r="P65" s="32"/>
      <c r="Q65" s="32"/>
      <c r="R65" s="27"/>
      <c r="S65" s="27"/>
    </row>
    <row r="66" spans="1:21">
      <c r="A66" s="61" t="s">
        <v>7</v>
      </c>
      <c r="B66" s="59"/>
      <c r="C66" s="74" t="s">
        <v>3</v>
      </c>
      <c r="D66" s="74"/>
      <c r="E66" s="28" t="s">
        <v>136</v>
      </c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</row>
    <row r="67" spans="1:21">
      <c r="A67" s="61"/>
      <c r="B67" s="59" t="s">
        <v>1</v>
      </c>
      <c r="C67" s="60" t="s">
        <v>2</v>
      </c>
      <c r="D67" s="60"/>
      <c r="E67" s="33" t="s">
        <v>137</v>
      </c>
      <c r="F67" s="29"/>
      <c r="G67" s="29"/>
      <c r="H67" s="29"/>
      <c r="I67" s="29"/>
      <c r="J67" s="29"/>
      <c r="K67" s="29"/>
      <c r="L67" s="29"/>
      <c r="M67" s="34"/>
      <c r="N67" s="33"/>
      <c r="O67" s="29"/>
      <c r="P67" s="34"/>
      <c r="Q67" s="33"/>
      <c r="R67" s="29"/>
      <c r="S67" s="29"/>
    </row>
    <row r="68" spans="1:21">
      <c r="A68" s="51"/>
      <c r="B68" s="60"/>
      <c r="C68" s="61" t="s">
        <v>88</v>
      </c>
      <c r="D68" s="61"/>
      <c r="E68" s="52"/>
      <c r="F68" s="53"/>
      <c r="G68" s="53"/>
      <c r="H68" s="53"/>
      <c r="I68" s="53"/>
      <c r="J68" s="53"/>
      <c r="K68" s="53"/>
      <c r="L68" s="53"/>
      <c r="M68" s="54"/>
      <c r="N68" s="52"/>
      <c r="O68" s="53"/>
      <c r="P68" s="54"/>
      <c r="Q68" s="52"/>
      <c r="R68" s="53"/>
      <c r="S68" s="53"/>
    </row>
    <row r="69" spans="1:21">
      <c r="A69" s="7"/>
      <c r="B69" s="60"/>
      <c r="C69" s="61" t="s">
        <v>3</v>
      </c>
      <c r="D69" s="61"/>
      <c r="E69" s="30" t="s">
        <v>138</v>
      </c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</row>
    <row r="70" spans="1:21">
      <c r="A70" s="7"/>
      <c r="B70" s="7"/>
      <c r="C70" s="7"/>
      <c r="D70" s="7"/>
      <c r="E70" s="11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21">
      <c r="A71" s="62" t="s">
        <v>6</v>
      </c>
      <c r="B71" s="63"/>
      <c r="C71" s="35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</row>
    <row r="72" spans="1:2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2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38" t="s">
        <v>84</v>
      </c>
      <c r="U73" s="21"/>
    </row>
    <row r="74" spans="1:21">
      <c r="A74" s="64" t="s">
        <v>63</v>
      </c>
      <c r="B74" s="65"/>
      <c r="C74" s="24"/>
      <c r="D74" s="24"/>
      <c r="E74" s="25" t="s">
        <v>64</v>
      </c>
      <c r="F74" s="57" t="s">
        <v>62</v>
      </c>
      <c r="G74" s="57"/>
      <c r="H74" s="57"/>
      <c r="I74" s="58" t="s">
        <v>65</v>
      </c>
      <c r="J74" s="58"/>
      <c r="K74" s="58"/>
      <c r="L74" s="58"/>
      <c r="M74" s="58"/>
      <c r="N74" s="58"/>
      <c r="O74" s="24"/>
      <c r="P74" s="24"/>
      <c r="Q74" s="26"/>
      <c r="R74" s="24"/>
      <c r="S74" s="24"/>
    </row>
  </sheetData>
  <sheetProtection formatCells="0"/>
  <mergeCells count="168">
    <mergeCell ref="C40:D40"/>
    <mergeCell ref="C41:D41"/>
    <mergeCell ref="C42:D42"/>
    <mergeCell ref="A44:B44"/>
    <mergeCell ref="A47:B47"/>
    <mergeCell ref="F47:H47"/>
    <mergeCell ref="A39:A40"/>
    <mergeCell ref="B40:B42"/>
    <mergeCell ref="I47:N47"/>
    <mergeCell ref="P30:P31"/>
    <mergeCell ref="Q30:Q31"/>
    <mergeCell ref="R30:R31"/>
    <mergeCell ref="M30:M31"/>
    <mergeCell ref="N30:N31"/>
    <mergeCell ref="O30:O31"/>
    <mergeCell ref="C37:D37"/>
    <mergeCell ref="C38:D38"/>
    <mergeCell ref="C39:D39"/>
    <mergeCell ref="S30:T31"/>
    <mergeCell ref="B31:C31"/>
    <mergeCell ref="J30:J31"/>
    <mergeCell ref="K30:K31"/>
    <mergeCell ref="L30:L31"/>
    <mergeCell ref="A34:B35"/>
    <mergeCell ref="B37:B39"/>
    <mergeCell ref="R28:R29"/>
    <mergeCell ref="S28:T29"/>
    <mergeCell ref="B29:C29"/>
    <mergeCell ref="A30:D30"/>
    <mergeCell ref="E30:E31"/>
    <mergeCell ref="F30:F31"/>
    <mergeCell ref="G30:G31"/>
    <mergeCell ref="H30:H31"/>
    <mergeCell ref="I30:I31"/>
    <mergeCell ref="L28:L29"/>
    <mergeCell ref="M28:M29"/>
    <mergeCell ref="N28:N29"/>
    <mergeCell ref="O28:O29"/>
    <mergeCell ref="P28:P29"/>
    <mergeCell ref="Q28:Q29"/>
    <mergeCell ref="A27:D27"/>
    <mergeCell ref="S27:T27"/>
    <mergeCell ref="A28:D28"/>
    <mergeCell ref="E28:E29"/>
    <mergeCell ref="F28:F29"/>
    <mergeCell ref="G28:G29"/>
    <mergeCell ref="H28:H29"/>
    <mergeCell ref="I28:I29"/>
    <mergeCell ref="J28:J29"/>
    <mergeCell ref="K28:K29"/>
    <mergeCell ref="A23:B23"/>
    <mergeCell ref="E26:F26"/>
    <mergeCell ref="I26:J26"/>
    <mergeCell ref="K26:L26"/>
    <mergeCell ref="M26:N26"/>
    <mergeCell ref="Q26:R26"/>
    <mergeCell ref="A13:B14"/>
    <mergeCell ref="B16:B18"/>
    <mergeCell ref="C16:D16"/>
    <mergeCell ref="A18:A19"/>
    <mergeCell ref="C18:D18"/>
    <mergeCell ref="B19:B21"/>
    <mergeCell ref="C19:D19"/>
    <mergeCell ref="C21:D21"/>
    <mergeCell ref="C17:D17"/>
    <mergeCell ref="C20:D20"/>
    <mergeCell ref="I9:I10"/>
    <mergeCell ref="J9:J10"/>
    <mergeCell ref="K9:K10"/>
    <mergeCell ref="L9:L10"/>
    <mergeCell ref="M9:M10"/>
    <mergeCell ref="N9:N10"/>
    <mergeCell ref="B10:C10"/>
    <mergeCell ref="P7:P8"/>
    <mergeCell ref="Q7:Q8"/>
    <mergeCell ref="R7:R8"/>
    <mergeCell ref="S7:T8"/>
    <mergeCell ref="O9:O10"/>
    <mergeCell ref="P9:P10"/>
    <mergeCell ref="Q9:Q10"/>
    <mergeCell ref="R9:R10"/>
    <mergeCell ref="S9:T10"/>
    <mergeCell ref="L7:L8"/>
    <mergeCell ref="M7:M8"/>
    <mergeCell ref="N7:N8"/>
    <mergeCell ref="O7:O8"/>
    <mergeCell ref="B8:C8"/>
    <mergeCell ref="A9:D9"/>
    <mergeCell ref="E9:E10"/>
    <mergeCell ref="F9:F10"/>
    <mergeCell ref="G9:G10"/>
    <mergeCell ref="H9:H10"/>
    <mergeCell ref="A6:D6"/>
    <mergeCell ref="S6:T6"/>
    <mergeCell ref="A7:D7"/>
    <mergeCell ref="E7:E8"/>
    <mergeCell ref="F7:F8"/>
    <mergeCell ref="G7:G8"/>
    <mergeCell ref="H7:H8"/>
    <mergeCell ref="I7:I8"/>
    <mergeCell ref="J7:J8"/>
    <mergeCell ref="K7:K8"/>
    <mergeCell ref="B1:Q1"/>
    <mergeCell ref="B2:F2"/>
    <mergeCell ref="I2:J2"/>
    <mergeCell ref="I3:J3"/>
    <mergeCell ref="K3:P3"/>
    <mergeCell ref="E5:F5"/>
    <mergeCell ref="I5:J5"/>
    <mergeCell ref="K5:L5"/>
    <mergeCell ref="M5:N5"/>
    <mergeCell ref="Q5:R5"/>
    <mergeCell ref="B50:Q50"/>
    <mergeCell ref="E53:F53"/>
    <mergeCell ref="I53:J53"/>
    <mergeCell ref="K53:L53"/>
    <mergeCell ref="M53:N53"/>
    <mergeCell ref="Q53:R53"/>
    <mergeCell ref="A54:D54"/>
    <mergeCell ref="S54:T54"/>
    <mergeCell ref="A55:D55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T56"/>
    <mergeCell ref="B56:C56"/>
    <mergeCell ref="A57:D57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T58"/>
    <mergeCell ref="B58:C58"/>
    <mergeCell ref="A61:B62"/>
    <mergeCell ref="B64:B66"/>
    <mergeCell ref="C64:D64"/>
    <mergeCell ref="C65:D65"/>
    <mergeCell ref="A66:A67"/>
    <mergeCell ref="C66:D66"/>
    <mergeCell ref="F74:H74"/>
    <mergeCell ref="I74:N74"/>
    <mergeCell ref="B67:B69"/>
    <mergeCell ref="C67:D67"/>
    <mergeCell ref="C68:D68"/>
    <mergeCell ref="C69:D69"/>
    <mergeCell ref="A71:B71"/>
    <mergeCell ref="A74:B74"/>
  </mergeCells>
  <phoneticPr fontId="1"/>
  <dataValidations count="5">
    <dataValidation type="list" imeMode="on" allowBlank="1" showInputMessage="1" showErrorMessage="1" sqref="B2">
      <formula1>試合日</formula1>
    </dataValidation>
    <dataValidation imeMode="off" allowBlank="1" showInputMessage="1" showErrorMessage="1" sqref="E9:S9 E7:S7 E30:S30 E28:S28 E57:S57 E55:S55"/>
    <dataValidation imeMode="on" allowBlank="1" showInputMessage="1" showErrorMessage="1" sqref="P47:S47 I47 S46 E47:F47 A47 C47 E13:Q15 R13:S21 S3:S4 S1 B1 R1:R4 K4:P4 L18:Q21 D13:D14 M16:O17 D22:S23 C13:C15 C3:F4 J3:J4 Q2:Q4 K2:P2 A1:A2 G2:I4 D16:K21 E34:Q36 R34:S42 L39:Q42 D34:D35 M37:O38 D43:S44 C34:C36 D37:K42 R50:S50 A50 D64:K69 P74:S74 I74 S73 E74:F74 A74 C74 E61:Q63 R61:S69 L66:Q69 D61:D62 M64:O65 D70:S71 C61:C63"/>
    <dataValidation type="list" imeMode="on" allowBlank="1" showInputMessage="1" showErrorMessage="1" sqref="K3:P3">
      <formula1>G</formula1>
    </dataValidation>
    <dataValidation type="list" allowBlank="1" showInputMessage="1" showErrorMessage="1" sqref="A7:D7 A28:D28 A9:D9 A30:D30">
      <formula1>ちーむ</formula1>
    </dataValidation>
  </dataValidations>
  <pageMargins left="0.6692913385826772" right="0.19685039370078741" top="0" bottom="0" header="0" footer="0"/>
  <pageSetup paperSize="9" scale="85" fitToHeight="0" orientation="portrait" horizontalDpi="4294967293" verticalDpi="300" r:id="rId1"/>
  <headerFooter alignWithMargins="0"/>
  <ignoredErrors>
    <ignoredError sqref="B1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A1:Z48"/>
  <sheetViews>
    <sheetView showGridLines="0" showOutlineSymbols="0" zoomScale="87" zoomScaleNormal="87" zoomScaleSheetLayoutView="100" workbookViewId="0">
      <pane ySplit="3" topLeftCell="A4" activePane="bottomLeft" state="frozenSplit"/>
      <selection pane="bottomLeft" activeCell="Q66" sqref="Q66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1.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95" t="str">
        <f>データ!D14</f>
        <v>第６３回全日本実業団男子ソフトボール選手権大会佐賀県予選会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7"/>
      <c r="S1" s="19"/>
    </row>
    <row r="2" spans="1:26" ht="16.5" customHeight="1">
      <c r="A2" s="40" t="s">
        <v>13</v>
      </c>
      <c r="B2" s="96">
        <v>45025</v>
      </c>
      <c r="C2" s="97"/>
      <c r="D2" s="97"/>
      <c r="E2" s="97"/>
      <c r="F2" s="97"/>
      <c r="G2" s="7"/>
      <c r="H2" s="7"/>
      <c r="I2" s="98" t="s">
        <v>12</v>
      </c>
      <c r="J2" s="98"/>
      <c r="K2" s="27" t="str">
        <f>データ!D17</f>
        <v>佐賀県佐賀市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98" t="s">
        <v>11</v>
      </c>
      <c r="J3" s="98"/>
      <c r="K3" s="99" t="s">
        <v>87</v>
      </c>
      <c r="L3" s="100"/>
      <c r="M3" s="100"/>
      <c r="N3" s="100"/>
      <c r="O3" s="100"/>
      <c r="P3" s="100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0"/>
      <c r="J4" s="40"/>
      <c r="K4" s="27"/>
      <c r="L4" s="7"/>
      <c r="M4" s="7"/>
      <c r="N4" s="7"/>
      <c r="O4" s="7"/>
      <c r="P4" s="7"/>
      <c r="Q4" s="7"/>
      <c r="R4" s="7"/>
      <c r="S4" s="7"/>
    </row>
    <row r="5" spans="1:26" ht="11.45" customHeight="1">
      <c r="A5" s="37" t="s">
        <v>106</v>
      </c>
      <c r="B5" s="7"/>
      <c r="C5" s="43" t="s">
        <v>73</v>
      </c>
      <c r="D5" s="7"/>
      <c r="E5" s="87">
        <v>0.39861111111111108</v>
      </c>
      <c r="F5" s="88"/>
      <c r="G5" s="44" t="s">
        <v>74</v>
      </c>
      <c r="H5" s="41"/>
      <c r="I5" s="89">
        <v>0.4916666666666667</v>
      </c>
      <c r="J5" s="88"/>
      <c r="K5" s="90" t="s">
        <v>69</v>
      </c>
      <c r="L5" s="91"/>
      <c r="M5" s="101"/>
      <c r="N5" s="102"/>
      <c r="O5" s="45" t="s">
        <v>68</v>
      </c>
      <c r="P5" s="41"/>
      <c r="Q5" s="94">
        <f>IF(I5="","",+I5-E5-M5)</f>
        <v>9.3055555555555614E-2</v>
      </c>
      <c r="R5" s="94"/>
      <c r="S5" s="40" t="s">
        <v>70</v>
      </c>
      <c r="T5" s="42">
        <v>1</v>
      </c>
    </row>
    <row r="6" spans="1:26" ht="15.75" customHeight="1">
      <c r="A6" s="82" t="s">
        <v>10</v>
      </c>
      <c r="B6" s="83"/>
      <c r="C6" s="83"/>
      <c r="D6" s="84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82" t="s">
        <v>5</v>
      </c>
      <c r="T6" s="85"/>
      <c r="U6" s="10"/>
      <c r="V6" s="10"/>
      <c r="Y6" s="109"/>
      <c r="Z6" s="109"/>
    </row>
    <row r="7" spans="1:26" ht="15" customHeight="1">
      <c r="A7" s="79" t="s">
        <v>93</v>
      </c>
      <c r="B7" s="80"/>
      <c r="C7" s="80"/>
      <c r="D7" s="81"/>
      <c r="E7" s="66">
        <v>0</v>
      </c>
      <c r="F7" s="66">
        <v>3</v>
      </c>
      <c r="G7" s="66">
        <v>6</v>
      </c>
      <c r="H7" s="66">
        <v>0</v>
      </c>
      <c r="I7" s="66">
        <v>4</v>
      </c>
      <c r="J7" s="66">
        <v>1</v>
      </c>
      <c r="K7" s="66">
        <v>0</v>
      </c>
      <c r="L7" s="66"/>
      <c r="M7" s="66"/>
      <c r="N7" s="66"/>
      <c r="O7" s="66"/>
      <c r="P7" s="66"/>
      <c r="Q7" s="66"/>
      <c r="R7" s="66"/>
      <c r="S7" s="68">
        <f>IF(E7="","",SUM(E7:R7))</f>
        <v>14</v>
      </c>
      <c r="T7" s="76"/>
      <c r="U7" s="10"/>
      <c r="V7" s="10"/>
      <c r="Y7" s="109"/>
      <c r="Z7" s="109"/>
    </row>
    <row r="8" spans="1:26" ht="14.45" customHeight="1">
      <c r="A8" s="17" t="s">
        <v>8</v>
      </c>
      <c r="B8" s="72" t="str">
        <f>IF(A7="","",VLOOKUP(A7,データ!$B$2:$C$35,2,0))</f>
        <v>佐賀</v>
      </c>
      <c r="C8" s="72"/>
      <c r="D8" s="18" t="s">
        <v>71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77"/>
      <c r="T8" s="78"/>
      <c r="U8" s="10"/>
      <c r="V8" s="10"/>
      <c r="Y8" s="109"/>
      <c r="Z8" s="109"/>
    </row>
    <row r="9" spans="1:26" ht="15" customHeight="1">
      <c r="A9" s="79" t="s">
        <v>94</v>
      </c>
      <c r="B9" s="80"/>
      <c r="C9" s="80"/>
      <c r="D9" s="81"/>
      <c r="E9" s="66">
        <v>5</v>
      </c>
      <c r="F9" s="66">
        <v>7</v>
      </c>
      <c r="G9" s="66">
        <v>0</v>
      </c>
      <c r="H9" s="66">
        <v>0</v>
      </c>
      <c r="I9" s="66">
        <v>1</v>
      </c>
      <c r="J9" s="66">
        <v>0</v>
      </c>
      <c r="K9" s="66" t="s">
        <v>95</v>
      </c>
      <c r="L9" s="104"/>
      <c r="M9" s="104"/>
      <c r="N9" s="104"/>
      <c r="O9" s="104"/>
      <c r="P9" s="104"/>
      <c r="Q9" s="104"/>
      <c r="R9" s="104"/>
      <c r="S9" s="105">
        <v>15</v>
      </c>
      <c r="T9" s="106"/>
      <c r="U9" s="10"/>
      <c r="V9" s="22"/>
      <c r="W9" s="20"/>
      <c r="Y9" s="109"/>
      <c r="Z9" s="109"/>
    </row>
    <row r="10" spans="1:26" ht="15" customHeight="1">
      <c r="A10" s="49" t="s">
        <v>8</v>
      </c>
      <c r="B10" s="72" t="str">
        <f>IF(A9="","",VLOOKUP(A9,データ!$B$2:$C$35,2,0))</f>
        <v>佐賀</v>
      </c>
      <c r="C10" s="72"/>
      <c r="D10" s="18" t="s">
        <v>71</v>
      </c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7"/>
      <c r="T10" s="108"/>
      <c r="U10" s="10"/>
      <c r="V10" s="10"/>
      <c r="X10" s="20"/>
      <c r="Y10" s="109"/>
      <c r="Z10" s="109"/>
    </row>
    <row r="11" spans="1:26" ht="6.6" hidden="1" customHeight="1">
      <c r="A11" s="8"/>
      <c r="B11" s="8"/>
      <c r="C11" s="8"/>
      <c r="D11" s="8"/>
      <c r="E11" s="8"/>
      <c r="F11" s="16"/>
      <c r="G11" s="16"/>
      <c r="H11" s="8"/>
      <c r="I11" s="16"/>
      <c r="J11" s="16"/>
      <c r="K11" s="8"/>
      <c r="L11" s="16"/>
      <c r="M11" s="16"/>
      <c r="N11" s="8"/>
      <c r="O11" s="16"/>
      <c r="P11" s="16"/>
      <c r="Q11" s="8"/>
      <c r="R11" s="8"/>
      <c r="S11" s="8"/>
      <c r="Y11" s="109"/>
      <c r="Z11" s="109"/>
    </row>
    <row r="12" spans="1:26" ht="6.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Y12" s="109"/>
      <c r="Z12" s="109"/>
    </row>
    <row r="13" spans="1:26" ht="15" customHeight="1">
      <c r="A13" s="73" t="s">
        <v>67</v>
      </c>
      <c r="B13" s="73"/>
      <c r="C13" s="13" t="s">
        <v>0</v>
      </c>
      <c r="D13" s="28" t="s">
        <v>96</v>
      </c>
      <c r="E13" s="28"/>
      <c r="F13" s="28"/>
      <c r="G13" s="28"/>
      <c r="H13" s="28"/>
      <c r="I13" s="28"/>
      <c r="J13" s="28"/>
      <c r="K13" s="28"/>
      <c r="L13" s="28"/>
      <c r="M13" s="28"/>
      <c r="N13" s="28" t="s">
        <v>4</v>
      </c>
      <c r="O13" s="28" t="s">
        <v>97</v>
      </c>
      <c r="P13" s="28"/>
      <c r="Q13" s="28"/>
      <c r="R13" s="28"/>
      <c r="S13" s="28"/>
      <c r="Y13" s="109"/>
      <c r="Z13" s="109"/>
    </row>
    <row r="14" spans="1:26" ht="15" customHeight="1">
      <c r="A14" s="73"/>
      <c r="B14" s="73"/>
      <c r="C14" s="14" t="s">
        <v>1</v>
      </c>
      <c r="D14" s="29" t="s">
        <v>98</v>
      </c>
      <c r="E14" s="29"/>
      <c r="F14" s="29"/>
      <c r="G14" s="29"/>
      <c r="H14" s="29"/>
      <c r="I14" s="29"/>
      <c r="J14" s="29"/>
      <c r="K14" s="29"/>
      <c r="L14" s="29"/>
      <c r="M14" s="29"/>
      <c r="N14" s="29" t="s">
        <v>4</v>
      </c>
      <c r="O14" s="29" t="s">
        <v>99</v>
      </c>
      <c r="P14" s="29"/>
      <c r="Q14" s="29"/>
      <c r="R14" s="29"/>
      <c r="S14" s="29"/>
      <c r="Y14" s="109"/>
      <c r="Z14" s="109"/>
    </row>
    <row r="15" spans="1:26" ht="4.5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109"/>
      <c r="Z15" s="109"/>
    </row>
    <row r="16" spans="1:26" ht="15" customHeight="1">
      <c r="A16" s="7"/>
      <c r="B16" s="74" t="s">
        <v>0</v>
      </c>
      <c r="C16" s="61" t="s">
        <v>2</v>
      </c>
      <c r="D16" s="61"/>
      <c r="E16" s="30" t="s">
        <v>100</v>
      </c>
      <c r="F16" s="27"/>
      <c r="G16" s="27"/>
      <c r="H16" s="27"/>
      <c r="I16" s="27"/>
      <c r="J16" s="27"/>
      <c r="K16" s="27"/>
      <c r="L16" s="27"/>
      <c r="M16" s="31"/>
      <c r="N16" s="30"/>
      <c r="O16" s="30"/>
      <c r="P16" s="32"/>
      <c r="Q16" s="32"/>
      <c r="R16" s="27"/>
      <c r="S16" s="27"/>
      <c r="Y16" s="109"/>
      <c r="Z16" s="109"/>
    </row>
    <row r="17" spans="1:26" ht="15" customHeight="1">
      <c r="A17" s="7"/>
      <c r="B17" s="74"/>
      <c r="C17" s="75" t="s">
        <v>88</v>
      </c>
      <c r="D17" s="75"/>
      <c r="E17" s="30" t="s">
        <v>101</v>
      </c>
      <c r="F17" s="27"/>
      <c r="G17" s="27"/>
      <c r="H17" s="27"/>
      <c r="I17" s="27"/>
      <c r="J17" s="27"/>
      <c r="K17" s="27"/>
      <c r="L17" s="27"/>
      <c r="M17" s="31"/>
      <c r="N17" s="30"/>
      <c r="O17" s="30"/>
      <c r="P17" s="32"/>
      <c r="Q17" s="32"/>
      <c r="R17" s="27"/>
      <c r="S17" s="27"/>
      <c r="Y17" s="109"/>
      <c r="Z17" s="109"/>
    </row>
    <row r="18" spans="1:26" ht="15" customHeight="1">
      <c r="A18" s="61" t="s">
        <v>7</v>
      </c>
      <c r="B18" s="59"/>
      <c r="C18" s="74" t="s">
        <v>3</v>
      </c>
      <c r="D18" s="74"/>
      <c r="E18" s="28" t="s">
        <v>102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Y18" s="109"/>
      <c r="Z18" s="109"/>
    </row>
    <row r="19" spans="1:26" ht="15" customHeight="1">
      <c r="A19" s="61"/>
      <c r="B19" s="59" t="s">
        <v>1</v>
      </c>
      <c r="C19" s="60" t="s">
        <v>2</v>
      </c>
      <c r="D19" s="60"/>
      <c r="E19" s="33" t="s">
        <v>103</v>
      </c>
      <c r="F19" s="29"/>
      <c r="G19" s="29"/>
      <c r="H19" s="29"/>
      <c r="I19" s="29"/>
      <c r="J19" s="29"/>
      <c r="K19" s="29"/>
      <c r="L19" s="29"/>
      <c r="M19" s="34"/>
      <c r="N19" s="33"/>
      <c r="O19" s="29"/>
      <c r="P19" s="34"/>
      <c r="Q19" s="33"/>
      <c r="R19" s="29"/>
      <c r="S19" s="29"/>
      <c r="Y19" s="109"/>
      <c r="Z19" s="109"/>
    </row>
    <row r="20" spans="1:26" ht="15" customHeight="1">
      <c r="A20" s="51"/>
      <c r="B20" s="60"/>
      <c r="C20" s="61" t="s">
        <v>88</v>
      </c>
      <c r="D20" s="61"/>
      <c r="E20" s="52" t="s">
        <v>104</v>
      </c>
      <c r="F20" s="53"/>
      <c r="G20" s="53"/>
      <c r="H20" s="53"/>
      <c r="I20" s="53"/>
      <c r="J20" s="53"/>
      <c r="K20" s="53"/>
      <c r="L20" s="53"/>
      <c r="M20" s="54"/>
      <c r="N20" s="52"/>
      <c r="O20" s="53"/>
      <c r="P20" s="54"/>
      <c r="Q20" s="52"/>
      <c r="R20" s="53"/>
      <c r="S20" s="53"/>
      <c r="Y20" s="109"/>
      <c r="Z20" s="109"/>
    </row>
    <row r="21" spans="1:26" ht="15" customHeight="1">
      <c r="A21" s="7"/>
      <c r="B21" s="60"/>
      <c r="C21" s="61" t="s">
        <v>3</v>
      </c>
      <c r="D21" s="61"/>
      <c r="E21" s="30" t="s">
        <v>105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Y21" s="109"/>
      <c r="Z21" s="109"/>
    </row>
    <row r="22" spans="1:26" ht="5.0999999999999996" customHeight="1">
      <c r="A22" s="7"/>
      <c r="B22" s="7"/>
      <c r="C22" s="7"/>
      <c r="D22" s="7"/>
      <c r="E22" s="11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109"/>
      <c r="Z22" s="109"/>
    </row>
    <row r="23" spans="1:26" ht="15" customHeight="1">
      <c r="A23" s="62" t="s">
        <v>6</v>
      </c>
      <c r="B23" s="63"/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Y23" s="109"/>
      <c r="Z23" s="109"/>
    </row>
    <row r="24" spans="1:26" ht="7.9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Y24" s="109"/>
      <c r="Z24" s="109"/>
    </row>
    <row r="25" spans="1:26" ht="7.9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Y25" s="109"/>
      <c r="Z25" s="109"/>
    </row>
    <row r="26" spans="1:26" ht="11.45" customHeight="1">
      <c r="A26" s="37" t="s">
        <v>89</v>
      </c>
      <c r="B26" s="7"/>
      <c r="C26" s="43" t="s">
        <v>73</v>
      </c>
      <c r="D26" s="7"/>
      <c r="E26" s="87">
        <v>0.51180555555555551</v>
      </c>
      <c r="F26" s="87"/>
      <c r="G26" s="44" t="s">
        <v>74</v>
      </c>
      <c r="H26" s="41"/>
      <c r="I26" s="89">
        <v>0.54722222222222217</v>
      </c>
      <c r="J26" s="89"/>
      <c r="K26" s="90" t="s">
        <v>69</v>
      </c>
      <c r="L26" s="90"/>
      <c r="M26" s="92"/>
      <c r="N26" s="92"/>
      <c r="O26" s="45" t="s">
        <v>68</v>
      </c>
      <c r="P26" s="41"/>
      <c r="Q26" s="94">
        <f>IF(I26="","",+I26-E26-M26)</f>
        <v>3.5416666666666652E-2</v>
      </c>
      <c r="R26" s="94"/>
      <c r="S26" s="40" t="s">
        <v>70</v>
      </c>
      <c r="T26" s="42">
        <v>4</v>
      </c>
    </row>
    <row r="27" spans="1:26" ht="15.75" customHeight="1">
      <c r="A27" s="82" t="s">
        <v>10</v>
      </c>
      <c r="B27" s="83"/>
      <c r="C27" s="83"/>
      <c r="D27" s="84"/>
      <c r="E27" s="9">
        <v>1</v>
      </c>
      <c r="F27" s="9">
        <v>2</v>
      </c>
      <c r="G27" s="9">
        <v>3</v>
      </c>
      <c r="H27" s="9">
        <v>4</v>
      </c>
      <c r="I27" s="9">
        <v>5</v>
      </c>
      <c r="J27" s="9">
        <v>6</v>
      </c>
      <c r="K27" s="9">
        <v>7</v>
      </c>
      <c r="L27" s="9">
        <v>8</v>
      </c>
      <c r="M27" s="9">
        <v>9</v>
      </c>
      <c r="N27" s="9">
        <v>10</v>
      </c>
      <c r="O27" s="9">
        <v>11</v>
      </c>
      <c r="P27" s="9">
        <v>12</v>
      </c>
      <c r="Q27" s="9">
        <v>13</v>
      </c>
      <c r="R27" s="9">
        <v>14</v>
      </c>
      <c r="S27" s="82" t="s">
        <v>5</v>
      </c>
      <c r="T27" s="110"/>
      <c r="U27" s="10"/>
      <c r="V27" s="10"/>
      <c r="Y27" s="109"/>
      <c r="Z27" s="109"/>
    </row>
    <row r="28" spans="1:26" ht="15" customHeight="1">
      <c r="A28" s="79" t="s">
        <v>107</v>
      </c>
      <c r="B28" s="111"/>
      <c r="C28" s="111"/>
      <c r="D28" s="112"/>
      <c r="E28" s="66">
        <v>2</v>
      </c>
      <c r="F28" s="66">
        <v>8</v>
      </c>
      <c r="G28" s="66">
        <v>0</v>
      </c>
      <c r="H28" s="66">
        <v>1</v>
      </c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8">
        <f>IF(E28="","",SUM(E28:R28))</f>
        <v>11</v>
      </c>
      <c r="T28" s="113"/>
      <c r="U28" s="10"/>
      <c r="V28" s="10"/>
      <c r="Y28" s="109"/>
      <c r="Z28" s="109"/>
    </row>
    <row r="29" spans="1:26" ht="14.45" customHeight="1">
      <c r="A29" s="17" t="s">
        <v>8</v>
      </c>
      <c r="B29" s="72" t="str">
        <f>IF(A28="","",VLOOKUP(A28,データ!$B$2:$C$35,2,0))</f>
        <v>佐賀</v>
      </c>
      <c r="C29" s="72"/>
      <c r="D29" s="18" t="s">
        <v>71</v>
      </c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114"/>
      <c r="T29" s="115"/>
      <c r="U29" s="10"/>
      <c r="V29" s="10"/>
      <c r="Y29" s="109"/>
      <c r="Z29" s="109"/>
    </row>
    <row r="30" spans="1:26" ht="15" customHeight="1">
      <c r="A30" s="79" t="s">
        <v>93</v>
      </c>
      <c r="B30" s="111"/>
      <c r="C30" s="111"/>
      <c r="D30" s="112"/>
      <c r="E30" s="66">
        <v>0</v>
      </c>
      <c r="F30" s="66">
        <v>0</v>
      </c>
      <c r="G30" s="66">
        <v>0</v>
      </c>
      <c r="H30" s="66">
        <v>0</v>
      </c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8">
        <f>IF(E30="","",SUM(E30:R30))</f>
        <v>0</v>
      </c>
      <c r="T30" s="113"/>
      <c r="U30" s="10"/>
      <c r="V30" s="22"/>
      <c r="W30" s="20"/>
      <c r="Y30" s="109"/>
      <c r="Z30" s="109"/>
    </row>
    <row r="31" spans="1:26" ht="15" customHeight="1">
      <c r="A31" s="49" t="s">
        <v>8</v>
      </c>
      <c r="B31" s="72" t="str">
        <f>IF(A30="","",VLOOKUP(A30,データ!$B$2:$C$35,2,0))</f>
        <v>佐賀</v>
      </c>
      <c r="C31" s="72"/>
      <c r="D31" s="18" t="s">
        <v>71</v>
      </c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114"/>
      <c r="T31" s="115"/>
      <c r="U31" s="10"/>
      <c r="V31" s="10"/>
      <c r="X31" s="20"/>
      <c r="Y31" s="109"/>
      <c r="Z31" s="109"/>
    </row>
    <row r="32" spans="1:26" ht="6.6" hidden="1" customHeight="1">
      <c r="A32" s="8"/>
      <c r="B32" s="8"/>
      <c r="C32" s="8"/>
      <c r="D32" s="8"/>
      <c r="E32" s="8"/>
      <c r="F32" s="16"/>
      <c r="G32" s="16"/>
      <c r="H32" s="8"/>
      <c r="I32" s="16"/>
      <c r="J32" s="16"/>
      <c r="K32" s="8"/>
      <c r="L32" s="16"/>
      <c r="M32" s="16"/>
      <c r="N32" s="8"/>
      <c r="O32" s="16"/>
      <c r="P32" s="16"/>
      <c r="Q32" s="8"/>
      <c r="R32" s="8"/>
      <c r="S32" s="8"/>
      <c r="Y32" s="109"/>
      <c r="Z32" s="109"/>
    </row>
    <row r="33" spans="1:26" ht="6.6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Y33" s="109"/>
      <c r="Z33" s="109"/>
    </row>
    <row r="34" spans="1:26" ht="15" customHeight="1">
      <c r="A34" s="73" t="s">
        <v>67</v>
      </c>
      <c r="B34" s="73"/>
      <c r="C34" s="13" t="s">
        <v>0</v>
      </c>
      <c r="D34" s="28" t="s">
        <v>109</v>
      </c>
      <c r="E34" s="28"/>
      <c r="F34" s="28"/>
      <c r="G34" s="28"/>
      <c r="H34" s="28"/>
      <c r="I34" s="28"/>
      <c r="J34" s="28"/>
      <c r="K34" s="28"/>
      <c r="L34" s="28"/>
      <c r="M34" s="28"/>
      <c r="N34" s="28" t="s">
        <v>4</v>
      </c>
      <c r="O34" s="28" t="s">
        <v>108</v>
      </c>
      <c r="P34" s="28"/>
      <c r="Q34" s="28"/>
      <c r="R34" s="28"/>
      <c r="S34" s="28"/>
      <c r="Y34" s="109"/>
      <c r="Z34" s="109"/>
    </row>
    <row r="35" spans="1:26" ht="15" customHeight="1">
      <c r="A35" s="73"/>
      <c r="B35" s="73"/>
      <c r="C35" s="14" t="s">
        <v>1</v>
      </c>
      <c r="D35" s="29" t="s">
        <v>110</v>
      </c>
      <c r="E35" s="29"/>
      <c r="F35" s="29"/>
      <c r="G35" s="29"/>
      <c r="H35" s="29"/>
      <c r="I35" s="29"/>
      <c r="J35" s="29"/>
      <c r="K35" s="29"/>
      <c r="L35" s="29"/>
      <c r="M35" s="29"/>
      <c r="N35" s="29" t="s">
        <v>4</v>
      </c>
      <c r="O35" s="29"/>
      <c r="P35" s="29"/>
      <c r="Q35" s="29"/>
      <c r="R35" s="29"/>
      <c r="S35" s="29"/>
      <c r="Y35" s="109"/>
      <c r="Z35" s="109"/>
    </row>
    <row r="36" spans="1:26" ht="5.0999999999999996" customHeight="1">
      <c r="A36" s="12"/>
      <c r="B36" s="12"/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Y36" s="109"/>
      <c r="Z36" s="109"/>
    </row>
    <row r="37" spans="1:26" ht="15" customHeight="1">
      <c r="A37" s="7"/>
      <c r="B37" s="74" t="s">
        <v>0</v>
      </c>
      <c r="C37" s="61" t="s">
        <v>2</v>
      </c>
      <c r="D37" s="61"/>
      <c r="E37" s="30" t="s">
        <v>111</v>
      </c>
      <c r="F37" s="27"/>
      <c r="G37" s="27"/>
      <c r="H37" s="27"/>
      <c r="I37" s="27"/>
      <c r="J37" s="27"/>
      <c r="K37" s="27"/>
      <c r="L37" s="27"/>
      <c r="M37" s="31"/>
      <c r="N37" s="30"/>
      <c r="O37" s="30"/>
      <c r="P37" s="32"/>
      <c r="Q37" s="32"/>
      <c r="R37" s="27"/>
      <c r="S37" s="27"/>
      <c r="Y37" s="109"/>
      <c r="Z37" s="109"/>
    </row>
    <row r="38" spans="1:26" ht="15" customHeight="1">
      <c r="A38" s="7"/>
      <c r="B38" s="74"/>
      <c r="C38" s="75" t="s">
        <v>88</v>
      </c>
      <c r="D38" s="75"/>
      <c r="E38" s="30"/>
      <c r="F38" s="27"/>
      <c r="G38" s="27"/>
      <c r="H38" s="27"/>
      <c r="I38" s="27"/>
      <c r="J38" s="27"/>
      <c r="K38" s="27"/>
      <c r="L38" s="27"/>
      <c r="M38" s="31"/>
      <c r="N38" s="30"/>
      <c r="O38" s="30"/>
      <c r="P38" s="32"/>
      <c r="Q38" s="32"/>
      <c r="R38" s="27"/>
      <c r="S38" s="27"/>
      <c r="Y38" s="109"/>
      <c r="Z38" s="109"/>
    </row>
    <row r="39" spans="1:26" ht="15" customHeight="1">
      <c r="A39" s="61" t="s">
        <v>7</v>
      </c>
      <c r="B39" s="59"/>
      <c r="C39" s="74" t="s">
        <v>3</v>
      </c>
      <c r="D39" s="74"/>
      <c r="E39" s="28" t="s">
        <v>112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Y39" s="109"/>
      <c r="Z39" s="109"/>
    </row>
    <row r="40" spans="1:26" ht="15" customHeight="1">
      <c r="A40" s="61"/>
      <c r="B40" s="59" t="s">
        <v>1</v>
      </c>
      <c r="C40" s="60" t="s">
        <v>2</v>
      </c>
      <c r="D40" s="60"/>
      <c r="E40" s="33"/>
      <c r="F40" s="29"/>
      <c r="G40" s="29"/>
      <c r="H40" s="29"/>
      <c r="I40" s="29"/>
      <c r="J40" s="29"/>
      <c r="K40" s="29"/>
      <c r="L40" s="29"/>
      <c r="M40" s="34"/>
      <c r="N40" s="33"/>
      <c r="O40" s="29"/>
      <c r="P40" s="34"/>
      <c r="Q40" s="33"/>
      <c r="R40" s="29"/>
      <c r="S40" s="29"/>
      <c r="Y40" s="109"/>
      <c r="Z40" s="109"/>
    </row>
    <row r="41" spans="1:26" ht="15" customHeight="1">
      <c r="A41" s="51"/>
      <c r="B41" s="60"/>
      <c r="C41" s="61" t="s">
        <v>88</v>
      </c>
      <c r="D41" s="61"/>
      <c r="E41" s="52"/>
      <c r="F41" s="53"/>
      <c r="G41" s="53"/>
      <c r="H41" s="53"/>
      <c r="I41" s="53"/>
      <c r="J41" s="53"/>
      <c r="K41" s="53"/>
      <c r="L41" s="53"/>
      <c r="M41" s="54"/>
      <c r="N41" s="52"/>
      <c r="O41" s="53"/>
      <c r="P41" s="54"/>
      <c r="Q41" s="52"/>
      <c r="R41" s="53"/>
      <c r="S41" s="53"/>
      <c r="Y41" s="109"/>
      <c r="Z41" s="109"/>
    </row>
    <row r="42" spans="1:26" ht="15" customHeight="1">
      <c r="A42" s="7"/>
      <c r="B42" s="60"/>
      <c r="C42" s="61" t="s">
        <v>3</v>
      </c>
      <c r="D42" s="61"/>
      <c r="E42" s="30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Y42" s="109"/>
      <c r="Z42" s="109"/>
    </row>
    <row r="43" spans="1:26" ht="5.0999999999999996" customHeight="1">
      <c r="A43" s="7"/>
      <c r="B43" s="7"/>
      <c r="C43" s="7"/>
      <c r="D43" s="7"/>
      <c r="E43" s="11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Y43" s="109"/>
      <c r="Z43" s="109"/>
    </row>
    <row r="44" spans="1:26" ht="15" customHeight="1">
      <c r="A44" s="62" t="s">
        <v>6</v>
      </c>
      <c r="B44" s="63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Y44" s="109"/>
      <c r="Z44" s="109"/>
    </row>
    <row r="45" spans="1:26" ht="7.9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Y45" s="109"/>
      <c r="Z45" s="109"/>
    </row>
    <row r="46" spans="1:26" ht="12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38" t="s">
        <v>84</v>
      </c>
      <c r="U46" s="21"/>
    </row>
    <row r="47" spans="1:26" ht="24.95" customHeight="1">
      <c r="A47" s="64" t="s">
        <v>63</v>
      </c>
      <c r="B47" s="65"/>
      <c r="C47" s="24"/>
      <c r="D47" s="24"/>
      <c r="E47" s="25" t="s">
        <v>64</v>
      </c>
      <c r="F47" s="57" t="s">
        <v>62</v>
      </c>
      <c r="G47" s="57"/>
      <c r="H47" s="57"/>
      <c r="I47" s="58" t="s">
        <v>65</v>
      </c>
      <c r="J47" s="58"/>
      <c r="K47" s="58"/>
      <c r="L47" s="58"/>
      <c r="M47" s="58"/>
      <c r="N47" s="58"/>
      <c r="O47" s="24"/>
      <c r="P47" s="24"/>
      <c r="Q47" s="26"/>
      <c r="R47" s="24"/>
      <c r="S47" s="24"/>
    </row>
    <row r="48" spans="1:26" ht="24.95" customHeight="1">
      <c r="A48" s="55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16"/>
      <c r="S48" s="16"/>
    </row>
  </sheetData>
  <sheetProtection formatCells="0"/>
  <mergeCells count="115">
    <mergeCell ref="A44:B44"/>
    <mergeCell ref="A47:B47"/>
    <mergeCell ref="F47:H47"/>
    <mergeCell ref="I47:N47"/>
    <mergeCell ref="B37:B39"/>
    <mergeCell ref="C37:D37"/>
    <mergeCell ref="C38:D38"/>
    <mergeCell ref="A39:A40"/>
    <mergeCell ref="C39:D39"/>
    <mergeCell ref="B40:B42"/>
    <mergeCell ref="C40:D40"/>
    <mergeCell ref="C41:D41"/>
    <mergeCell ref="C42:D42"/>
    <mergeCell ref="P30:P31"/>
    <mergeCell ref="Q30:Q31"/>
    <mergeCell ref="R30:R31"/>
    <mergeCell ref="S30:T31"/>
    <mergeCell ref="B31:C31"/>
    <mergeCell ref="A34:B35"/>
    <mergeCell ref="J30:J31"/>
    <mergeCell ref="K30:K31"/>
    <mergeCell ref="L30:L31"/>
    <mergeCell ref="M30:M31"/>
    <mergeCell ref="N30:N31"/>
    <mergeCell ref="O30:O31"/>
    <mergeCell ref="Q28:Q29"/>
    <mergeCell ref="R28:R29"/>
    <mergeCell ref="S28:T29"/>
    <mergeCell ref="B29:C29"/>
    <mergeCell ref="A30:D30"/>
    <mergeCell ref="E30:E31"/>
    <mergeCell ref="F30:F31"/>
    <mergeCell ref="G30:G31"/>
    <mergeCell ref="H30:H31"/>
    <mergeCell ref="I30:I31"/>
    <mergeCell ref="K28:K29"/>
    <mergeCell ref="L28:L29"/>
    <mergeCell ref="M28:M29"/>
    <mergeCell ref="N28:N29"/>
    <mergeCell ref="O28:O29"/>
    <mergeCell ref="P28:P29"/>
    <mergeCell ref="A27:D27"/>
    <mergeCell ref="S27:T27"/>
    <mergeCell ref="Y27:Z45"/>
    <mergeCell ref="A28:D28"/>
    <mergeCell ref="E28:E29"/>
    <mergeCell ref="F28:F29"/>
    <mergeCell ref="G28:G29"/>
    <mergeCell ref="H28:H29"/>
    <mergeCell ref="I28:I29"/>
    <mergeCell ref="J28:J29"/>
    <mergeCell ref="A23:B23"/>
    <mergeCell ref="Y25:Z25"/>
    <mergeCell ref="E26:F26"/>
    <mergeCell ref="I26:J26"/>
    <mergeCell ref="K26:L26"/>
    <mergeCell ref="M26:N26"/>
    <mergeCell ref="Q26:R26"/>
    <mergeCell ref="B16:B18"/>
    <mergeCell ref="C16:D16"/>
    <mergeCell ref="C17:D17"/>
    <mergeCell ref="A18:A19"/>
    <mergeCell ref="C18:D18"/>
    <mergeCell ref="B19:B21"/>
    <mergeCell ref="C19:D19"/>
    <mergeCell ref="C20:D20"/>
    <mergeCell ref="C21:D21"/>
    <mergeCell ref="Q9:Q10"/>
    <mergeCell ref="R9:R10"/>
    <mergeCell ref="S9:T10"/>
    <mergeCell ref="B10:C10"/>
    <mergeCell ref="A13:B14"/>
    <mergeCell ref="J9:J10"/>
    <mergeCell ref="K9:K10"/>
    <mergeCell ref="L9:L10"/>
    <mergeCell ref="M9:M10"/>
    <mergeCell ref="O9:O10"/>
    <mergeCell ref="Q7:Q8"/>
    <mergeCell ref="R7:R8"/>
    <mergeCell ref="S7:T8"/>
    <mergeCell ref="B8:C8"/>
    <mergeCell ref="A9:D9"/>
    <mergeCell ref="E9:E10"/>
    <mergeCell ref="F9:F10"/>
    <mergeCell ref="G9:G10"/>
    <mergeCell ref="P9:P10"/>
    <mergeCell ref="H9:H10"/>
    <mergeCell ref="I9:I10"/>
    <mergeCell ref="K7:K8"/>
    <mergeCell ref="L7:L8"/>
    <mergeCell ref="M7:M8"/>
    <mergeCell ref="N7:N8"/>
    <mergeCell ref="I7:I8"/>
    <mergeCell ref="J7:J8"/>
    <mergeCell ref="N9:N10"/>
    <mergeCell ref="O7:O8"/>
    <mergeCell ref="P7:P8"/>
    <mergeCell ref="A6:D6"/>
    <mergeCell ref="S6:T6"/>
    <mergeCell ref="Y6:Z24"/>
    <mergeCell ref="A7:D7"/>
    <mergeCell ref="E7:E8"/>
    <mergeCell ref="F7:F8"/>
    <mergeCell ref="G7:G8"/>
    <mergeCell ref="H7:H8"/>
    <mergeCell ref="B1:Q1"/>
    <mergeCell ref="B2:F2"/>
    <mergeCell ref="I2:J2"/>
    <mergeCell ref="I3:J3"/>
    <mergeCell ref="K3:P3"/>
    <mergeCell ref="E5:F5"/>
    <mergeCell ref="I5:J5"/>
    <mergeCell ref="K5:L5"/>
    <mergeCell ref="M5:N5"/>
    <mergeCell ref="Q5:R5"/>
  </mergeCells>
  <phoneticPr fontId="1"/>
  <dataValidations count="4">
    <dataValidation type="list" imeMode="on" allowBlank="1" showInputMessage="1" showErrorMessage="1" sqref="K3:P3">
      <formula1>G</formula1>
    </dataValidation>
    <dataValidation imeMode="on" allowBlank="1" showInputMessage="1" showErrorMessage="1" sqref="I47 R47:S48 S46 P47:Q47 A47:A48 D37:K42 S3:S4 R1:R4 S1 B1 E34:Q36 R34:S42 L39:Q42 D34:D35 M37:O38 D43:S44 C3:F4 J3:J4 Q2:Q4 G2:I4 K2:P2 A1:A2 C34:C36 E13:Q15 R13:S21 K4:P4 L18:Q21 D13:D14 M16:O17 D22:S23 C13:C15 D16:K21 C47 E47:F47"/>
    <dataValidation imeMode="off" allowBlank="1" showInputMessage="1" showErrorMessage="1" sqref="E30:S30 E28:S28 E9:S9 E7:S7"/>
    <dataValidation type="list" imeMode="on" allowBlank="1" showInputMessage="1" showErrorMessage="1" sqref="B2">
      <formula1>試合日</formula1>
    </dataValidation>
  </dataValidations>
  <pageMargins left="0.6692913385826772" right="0.19685039370078741" top="0" bottom="0" header="0" footer="0"/>
  <pageSetup paperSize="9" scale="59" fitToHeight="0" orientation="portrait" horizontalDpi="4294967293" verticalDpi="300" r:id="rId1"/>
  <headerFooter alignWithMargins="0"/>
  <colBreaks count="1" manualBreakCount="1">
    <brk id="24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E35"/>
  <sheetViews>
    <sheetView workbookViewId="0">
      <selection activeCell="D21" sqref="D21"/>
    </sheetView>
  </sheetViews>
  <sheetFormatPr defaultRowHeight="14.25"/>
  <cols>
    <col min="1" max="1" width="2.875" customWidth="1"/>
    <col min="2" max="2" width="34.5" customWidth="1"/>
    <col min="3" max="3" width="10.875" customWidth="1"/>
    <col min="4" max="4" width="49.25" customWidth="1"/>
    <col min="5" max="5" width="16.875" customWidth="1"/>
  </cols>
  <sheetData>
    <row r="1" spans="1:5">
      <c r="B1" t="s">
        <v>78</v>
      </c>
      <c r="C1" t="s">
        <v>66</v>
      </c>
      <c r="D1" t="s">
        <v>79</v>
      </c>
      <c r="E1" t="s">
        <v>72</v>
      </c>
    </row>
    <row r="2" spans="1:5" ht="14.45" customHeight="1">
      <c r="A2">
        <v>1</v>
      </c>
      <c r="B2" s="50" t="s">
        <v>91</v>
      </c>
      <c r="C2" t="s">
        <v>80</v>
      </c>
      <c r="D2" t="s">
        <v>83</v>
      </c>
      <c r="E2" s="46">
        <v>45025</v>
      </c>
    </row>
    <row r="3" spans="1:5">
      <c r="A3">
        <v>2</v>
      </c>
      <c r="B3" s="50" t="s">
        <v>92</v>
      </c>
      <c r="C3" t="s">
        <v>80</v>
      </c>
      <c r="D3" t="s">
        <v>87</v>
      </c>
      <c r="E3" s="46"/>
    </row>
    <row r="4" spans="1:5">
      <c r="A4">
        <v>3</v>
      </c>
      <c r="B4" s="50" t="s">
        <v>85</v>
      </c>
      <c r="C4" t="s">
        <v>80</v>
      </c>
      <c r="E4" s="46"/>
    </row>
    <row r="5" spans="1:5">
      <c r="A5">
        <v>4</v>
      </c>
      <c r="B5" s="50" t="s">
        <v>86</v>
      </c>
      <c r="C5" t="s">
        <v>80</v>
      </c>
    </row>
    <row r="6" spans="1:5">
      <c r="B6" s="47"/>
    </row>
    <row r="11" spans="1:5">
      <c r="B11" s="47"/>
    </row>
    <row r="12" spans="1:5">
      <c r="B12" s="47"/>
    </row>
    <row r="13" spans="1:5">
      <c r="B13" s="48"/>
      <c r="D13" t="s">
        <v>75</v>
      </c>
    </row>
    <row r="14" spans="1:5">
      <c r="B14" s="47"/>
      <c r="D14" t="s">
        <v>90</v>
      </c>
    </row>
    <row r="15" spans="1:5">
      <c r="B15" s="47"/>
      <c r="D15" t="s">
        <v>139</v>
      </c>
    </row>
    <row r="16" spans="1:5">
      <c r="B16" s="47"/>
      <c r="D16" t="s">
        <v>76</v>
      </c>
    </row>
    <row r="17" spans="2:4">
      <c r="B17" s="47"/>
      <c r="D17" t="s">
        <v>77</v>
      </c>
    </row>
    <row r="18" spans="2:4">
      <c r="B18" s="47"/>
    </row>
    <row r="19" spans="2:4">
      <c r="B19" s="47"/>
    </row>
    <row r="20" spans="2:4">
      <c r="B20" s="47"/>
    </row>
    <row r="21" spans="2:4">
      <c r="B21" s="47"/>
    </row>
    <row r="22" spans="2:4">
      <c r="B22" s="47"/>
    </row>
    <row r="23" spans="2:4">
      <c r="B23" s="47"/>
    </row>
    <row r="24" spans="2:4">
      <c r="B24" s="47"/>
    </row>
    <row r="25" spans="2:4">
      <c r="B25" s="47"/>
    </row>
    <row r="26" spans="2:4">
      <c r="B26" s="47"/>
    </row>
    <row r="27" spans="2:4">
      <c r="B27" s="48"/>
    </row>
    <row r="28" spans="2:4">
      <c r="B28" s="47"/>
    </row>
    <row r="29" spans="2:4">
      <c r="B29" s="47"/>
    </row>
    <row r="30" spans="2:4">
      <c r="B30" s="47"/>
    </row>
    <row r="31" spans="2:4">
      <c r="B31" s="47"/>
    </row>
    <row r="32" spans="2:4">
      <c r="B32" s="47"/>
    </row>
    <row r="33" spans="2:2">
      <c r="B33" s="47"/>
    </row>
    <row r="34" spans="2:2">
      <c r="B34" s="47"/>
    </row>
    <row r="35" spans="2:2">
      <c r="B35" s="47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G3" sqref="G3"/>
    </sheetView>
  </sheetViews>
  <sheetFormatPr defaultRowHeight="17.25"/>
  <cols>
    <col min="1" max="1" width="4" style="1" bestFit="1" customWidth="1"/>
    <col min="2" max="2" width="21.875" style="2" bestFit="1" customWidth="1"/>
    <col min="3" max="3" width="9" style="1" customWidth="1"/>
    <col min="4" max="5" width="3.625" style="39" hidden="1" customWidth="1"/>
    <col min="6" max="6" width="20.625" style="39" hidden="1" customWidth="1"/>
    <col min="7" max="16384" width="9" style="1"/>
  </cols>
  <sheetData>
    <row r="1" spans="1:6">
      <c r="A1" s="5">
        <v>1</v>
      </c>
      <c r="B1" s="23" t="s">
        <v>14</v>
      </c>
      <c r="C1" s="3"/>
      <c r="D1" s="39" t="s">
        <v>15</v>
      </c>
      <c r="E1" s="39" t="s">
        <v>9</v>
      </c>
      <c r="F1" s="39" t="str">
        <f>CONCATENATE(D1,B1,E1)</f>
        <v>(北海道)</v>
      </c>
    </row>
    <row r="2" spans="1:6">
      <c r="A2" s="5">
        <v>2</v>
      </c>
      <c r="B2" s="23" t="s">
        <v>16</v>
      </c>
      <c r="C2" s="3"/>
      <c r="D2" s="39" t="s">
        <v>15</v>
      </c>
      <c r="E2" s="39" t="s">
        <v>9</v>
      </c>
      <c r="F2" s="39" t="str">
        <f t="shared" ref="F2:F47" si="0">CONCATENATE(D2,B2,E2)</f>
        <v>(青　森)</v>
      </c>
    </row>
    <row r="3" spans="1:6">
      <c r="A3" s="5">
        <v>3</v>
      </c>
      <c r="B3" s="23" t="s">
        <v>17</v>
      </c>
      <c r="C3" s="3"/>
      <c r="D3" s="39" t="s">
        <v>15</v>
      </c>
      <c r="E3" s="39" t="s">
        <v>9</v>
      </c>
      <c r="F3" s="39" t="str">
        <f t="shared" si="0"/>
        <v>(岩　手)</v>
      </c>
    </row>
    <row r="4" spans="1:6">
      <c r="A4" s="5">
        <v>4</v>
      </c>
      <c r="B4" s="23" t="s">
        <v>18</v>
      </c>
      <c r="C4" s="3"/>
      <c r="D4" s="39" t="s">
        <v>15</v>
      </c>
      <c r="E4" s="39" t="s">
        <v>9</v>
      </c>
      <c r="F4" s="39" t="str">
        <f t="shared" si="0"/>
        <v>(宮　城)</v>
      </c>
    </row>
    <row r="5" spans="1:6">
      <c r="A5" s="5">
        <v>5</v>
      </c>
      <c r="B5" s="23" t="s">
        <v>19</v>
      </c>
      <c r="C5" s="3"/>
      <c r="D5" s="39" t="s">
        <v>15</v>
      </c>
      <c r="E5" s="39" t="s">
        <v>9</v>
      </c>
      <c r="F5" s="39" t="str">
        <f t="shared" si="0"/>
        <v>(秋　田)</v>
      </c>
    </row>
    <row r="6" spans="1:6">
      <c r="A6" s="5">
        <v>6</v>
      </c>
      <c r="B6" s="23" t="s">
        <v>20</v>
      </c>
      <c r="C6" s="3"/>
      <c r="D6" s="39" t="s">
        <v>15</v>
      </c>
      <c r="E6" s="39" t="s">
        <v>9</v>
      </c>
      <c r="F6" s="39" t="str">
        <f t="shared" si="0"/>
        <v>(山　形)</v>
      </c>
    </row>
    <row r="7" spans="1:6">
      <c r="A7" s="5">
        <v>7</v>
      </c>
      <c r="B7" s="23" t="s">
        <v>21</v>
      </c>
      <c r="C7" s="3"/>
      <c r="D7" s="39" t="s">
        <v>15</v>
      </c>
      <c r="E7" s="39" t="s">
        <v>9</v>
      </c>
      <c r="F7" s="39" t="str">
        <f t="shared" si="0"/>
        <v>(福　島)</v>
      </c>
    </row>
    <row r="8" spans="1:6">
      <c r="A8" s="5">
        <v>8</v>
      </c>
      <c r="B8" s="23" t="s">
        <v>22</v>
      </c>
      <c r="C8" s="3"/>
      <c r="D8" s="39" t="s">
        <v>15</v>
      </c>
      <c r="E8" s="39" t="s">
        <v>9</v>
      </c>
      <c r="F8" s="39" t="str">
        <f t="shared" si="0"/>
        <v>(茨　城)</v>
      </c>
    </row>
    <row r="9" spans="1:6">
      <c r="A9" s="5">
        <v>9</v>
      </c>
      <c r="B9" s="23" t="s">
        <v>23</v>
      </c>
      <c r="C9" s="3"/>
      <c r="D9" s="39" t="s">
        <v>15</v>
      </c>
      <c r="E9" s="39" t="s">
        <v>9</v>
      </c>
      <c r="F9" s="39" t="str">
        <f t="shared" si="0"/>
        <v>(栃　木)</v>
      </c>
    </row>
    <row r="10" spans="1:6">
      <c r="A10" s="5">
        <v>10</v>
      </c>
      <c r="B10" s="23" t="s">
        <v>24</v>
      </c>
      <c r="C10" s="3"/>
      <c r="D10" s="39" t="s">
        <v>15</v>
      </c>
      <c r="E10" s="39" t="s">
        <v>9</v>
      </c>
      <c r="F10" s="39" t="str">
        <f t="shared" si="0"/>
        <v>(群　馬)</v>
      </c>
    </row>
    <row r="11" spans="1:6">
      <c r="A11" s="5">
        <v>11</v>
      </c>
      <c r="B11" s="23" t="s">
        <v>25</v>
      </c>
      <c r="C11" s="3"/>
      <c r="D11" s="39" t="s">
        <v>15</v>
      </c>
      <c r="E11" s="39" t="s">
        <v>9</v>
      </c>
      <c r="F11" s="39" t="str">
        <f t="shared" si="0"/>
        <v>(埼　玉)</v>
      </c>
    </row>
    <row r="12" spans="1:6">
      <c r="A12" s="5">
        <v>12</v>
      </c>
      <c r="B12" s="23" t="s">
        <v>26</v>
      </c>
      <c r="C12" s="3"/>
      <c r="D12" s="39" t="s">
        <v>15</v>
      </c>
      <c r="E12" s="39" t="s">
        <v>9</v>
      </c>
      <c r="F12" s="39" t="str">
        <f t="shared" si="0"/>
        <v>(千　葉)</v>
      </c>
    </row>
    <row r="13" spans="1:6">
      <c r="A13" s="5">
        <v>13</v>
      </c>
      <c r="B13" s="23" t="s">
        <v>27</v>
      </c>
      <c r="C13" s="3"/>
      <c r="D13" s="39" t="s">
        <v>15</v>
      </c>
      <c r="E13" s="39" t="s">
        <v>9</v>
      </c>
      <c r="F13" s="39" t="str">
        <f t="shared" si="0"/>
        <v>(東　京)</v>
      </c>
    </row>
    <row r="14" spans="1:6">
      <c r="A14" s="5">
        <v>14</v>
      </c>
      <c r="B14" s="23" t="s">
        <v>28</v>
      </c>
      <c r="C14" s="3"/>
      <c r="D14" s="39" t="s">
        <v>15</v>
      </c>
      <c r="E14" s="39" t="s">
        <v>9</v>
      </c>
      <c r="F14" s="39" t="str">
        <f t="shared" si="0"/>
        <v>(神奈川)</v>
      </c>
    </row>
    <row r="15" spans="1:6">
      <c r="A15" s="5">
        <v>15</v>
      </c>
      <c r="B15" s="23" t="s">
        <v>29</v>
      </c>
      <c r="C15" s="3"/>
      <c r="D15" s="39" t="s">
        <v>15</v>
      </c>
      <c r="E15" s="39" t="s">
        <v>9</v>
      </c>
      <c r="F15" s="39" t="str">
        <f t="shared" si="0"/>
        <v>(山　梨)</v>
      </c>
    </row>
    <row r="16" spans="1:6">
      <c r="A16" s="5">
        <v>16</v>
      </c>
      <c r="B16" s="23" t="s">
        <v>30</v>
      </c>
      <c r="C16" s="3"/>
      <c r="D16" s="39" t="s">
        <v>15</v>
      </c>
      <c r="E16" s="39" t="s">
        <v>9</v>
      </c>
      <c r="F16" s="39" t="str">
        <f t="shared" si="0"/>
        <v>(富　山)</v>
      </c>
    </row>
    <row r="17" spans="1:6">
      <c r="A17" s="5">
        <v>17</v>
      </c>
      <c r="B17" s="23" t="s">
        <v>31</v>
      </c>
      <c r="C17" s="3"/>
      <c r="D17" s="39" t="s">
        <v>15</v>
      </c>
      <c r="E17" s="39" t="s">
        <v>9</v>
      </c>
      <c r="F17" s="39" t="str">
        <f t="shared" si="0"/>
        <v>(石　川)</v>
      </c>
    </row>
    <row r="18" spans="1:6">
      <c r="A18" s="5">
        <v>18</v>
      </c>
      <c r="B18" s="23" t="s">
        <v>32</v>
      </c>
      <c r="C18" s="3"/>
      <c r="D18" s="39" t="s">
        <v>15</v>
      </c>
      <c r="E18" s="39" t="s">
        <v>9</v>
      </c>
      <c r="F18" s="39" t="str">
        <f t="shared" si="0"/>
        <v>(福　井)</v>
      </c>
    </row>
    <row r="19" spans="1:6">
      <c r="A19" s="5">
        <v>19</v>
      </c>
      <c r="B19" s="23" t="s">
        <v>33</v>
      </c>
      <c r="C19" s="3"/>
      <c r="D19" s="39" t="s">
        <v>15</v>
      </c>
      <c r="E19" s="39" t="s">
        <v>9</v>
      </c>
      <c r="F19" s="39" t="str">
        <f t="shared" si="0"/>
        <v>(新　潟)</v>
      </c>
    </row>
    <row r="20" spans="1:6">
      <c r="A20" s="5">
        <v>20</v>
      </c>
      <c r="B20" s="23" t="s">
        <v>34</v>
      </c>
      <c r="C20" s="3"/>
      <c r="D20" s="39" t="s">
        <v>15</v>
      </c>
      <c r="E20" s="39" t="s">
        <v>9</v>
      </c>
      <c r="F20" s="39" t="str">
        <f t="shared" si="0"/>
        <v>(長　野)</v>
      </c>
    </row>
    <row r="21" spans="1:6">
      <c r="A21" s="5">
        <v>21</v>
      </c>
      <c r="B21" s="23" t="s">
        <v>35</v>
      </c>
      <c r="C21" s="3"/>
      <c r="D21" s="39" t="s">
        <v>15</v>
      </c>
      <c r="E21" s="39" t="s">
        <v>9</v>
      </c>
      <c r="F21" s="39" t="str">
        <f t="shared" si="0"/>
        <v>(岐　阜)</v>
      </c>
    </row>
    <row r="22" spans="1:6">
      <c r="A22" s="5">
        <v>22</v>
      </c>
      <c r="B22" s="23" t="s">
        <v>36</v>
      </c>
      <c r="C22" s="3"/>
      <c r="D22" s="39" t="s">
        <v>15</v>
      </c>
      <c r="E22" s="39" t="s">
        <v>9</v>
      </c>
      <c r="F22" s="39" t="str">
        <f t="shared" si="0"/>
        <v>(静　岡)</v>
      </c>
    </row>
    <row r="23" spans="1:6">
      <c r="A23" s="5">
        <v>23</v>
      </c>
      <c r="B23" s="23" t="s">
        <v>37</v>
      </c>
      <c r="C23" s="3"/>
      <c r="D23" s="39" t="s">
        <v>15</v>
      </c>
      <c r="E23" s="39" t="s">
        <v>9</v>
      </c>
      <c r="F23" s="39" t="str">
        <f t="shared" si="0"/>
        <v>(愛　知)</v>
      </c>
    </row>
    <row r="24" spans="1:6">
      <c r="A24" s="5">
        <v>24</v>
      </c>
      <c r="B24" s="23" t="s">
        <v>38</v>
      </c>
      <c r="C24" s="3"/>
      <c r="D24" s="39" t="s">
        <v>15</v>
      </c>
      <c r="E24" s="39" t="s">
        <v>9</v>
      </c>
      <c r="F24" s="39" t="str">
        <f t="shared" si="0"/>
        <v>(三　重)</v>
      </c>
    </row>
    <row r="25" spans="1:6">
      <c r="A25" s="5">
        <v>25</v>
      </c>
      <c r="B25" s="23" t="s">
        <v>39</v>
      </c>
      <c r="C25" s="3"/>
      <c r="D25" s="39" t="s">
        <v>15</v>
      </c>
      <c r="E25" s="39" t="s">
        <v>9</v>
      </c>
      <c r="F25" s="39" t="str">
        <f t="shared" si="0"/>
        <v>(滋　賀)</v>
      </c>
    </row>
    <row r="26" spans="1:6">
      <c r="A26" s="5">
        <v>26</v>
      </c>
      <c r="B26" s="23" t="s">
        <v>40</v>
      </c>
      <c r="C26" s="3"/>
      <c r="D26" s="39" t="s">
        <v>15</v>
      </c>
      <c r="E26" s="39" t="s">
        <v>9</v>
      </c>
      <c r="F26" s="39" t="str">
        <f t="shared" si="0"/>
        <v>(京　都)</v>
      </c>
    </row>
    <row r="27" spans="1:6">
      <c r="A27" s="5">
        <v>27</v>
      </c>
      <c r="B27" s="23" t="s">
        <v>41</v>
      </c>
      <c r="C27" s="3"/>
      <c r="D27" s="39" t="s">
        <v>15</v>
      </c>
      <c r="E27" s="39" t="s">
        <v>9</v>
      </c>
      <c r="F27" s="39" t="str">
        <f t="shared" si="0"/>
        <v>(大　阪)</v>
      </c>
    </row>
    <row r="28" spans="1:6">
      <c r="A28" s="5">
        <v>28</v>
      </c>
      <c r="B28" s="23" t="s">
        <v>42</v>
      </c>
      <c r="C28" s="3"/>
      <c r="D28" s="39" t="s">
        <v>15</v>
      </c>
      <c r="E28" s="39" t="s">
        <v>9</v>
      </c>
      <c r="F28" s="39" t="str">
        <f t="shared" si="0"/>
        <v>(兵　庫)</v>
      </c>
    </row>
    <row r="29" spans="1:6">
      <c r="A29" s="5">
        <v>29</v>
      </c>
      <c r="B29" s="23" t="s">
        <v>43</v>
      </c>
      <c r="C29" s="3"/>
      <c r="D29" s="39" t="s">
        <v>15</v>
      </c>
      <c r="E29" s="39" t="s">
        <v>9</v>
      </c>
      <c r="F29" s="39" t="str">
        <f t="shared" si="0"/>
        <v>(奈　良)</v>
      </c>
    </row>
    <row r="30" spans="1:6">
      <c r="A30" s="5">
        <v>30</v>
      </c>
      <c r="B30" s="23" t="s">
        <v>44</v>
      </c>
      <c r="C30" s="3"/>
      <c r="D30" s="39" t="s">
        <v>15</v>
      </c>
      <c r="E30" s="39" t="s">
        <v>9</v>
      </c>
      <c r="F30" s="39" t="str">
        <f t="shared" si="0"/>
        <v>(和歌山)</v>
      </c>
    </row>
    <row r="31" spans="1:6">
      <c r="A31" s="5">
        <v>31</v>
      </c>
      <c r="B31" s="23" t="s">
        <v>45</v>
      </c>
      <c r="C31" s="3"/>
      <c r="D31" s="39" t="s">
        <v>15</v>
      </c>
      <c r="E31" s="39" t="s">
        <v>9</v>
      </c>
      <c r="F31" s="39" t="str">
        <f t="shared" si="0"/>
        <v>(鳥　取)</v>
      </c>
    </row>
    <row r="32" spans="1:6">
      <c r="A32" s="5">
        <v>32</v>
      </c>
      <c r="B32" s="23" t="s">
        <v>46</v>
      </c>
      <c r="C32" s="3"/>
      <c r="D32" s="39" t="s">
        <v>15</v>
      </c>
      <c r="E32" s="39" t="s">
        <v>9</v>
      </c>
      <c r="F32" s="39" t="str">
        <f t="shared" si="0"/>
        <v>(島　根)</v>
      </c>
    </row>
    <row r="33" spans="1:6">
      <c r="A33" s="5">
        <v>33</v>
      </c>
      <c r="B33" s="23" t="s">
        <v>47</v>
      </c>
      <c r="C33" s="3"/>
      <c r="D33" s="39" t="s">
        <v>15</v>
      </c>
      <c r="E33" s="39" t="s">
        <v>9</v>
      </c>
      <c r="F33" s="39" t="str">
        <f t="shared" si="0"/>
        <v>(岡　山)</v>
      </c>
    </row>
    <row r="34" spans="1:6">
      <c r="A34" s="5">
        <v>34</v>
      </c>
      <c r="B34" s="23" t="s">
        <v>48</v>
      </c>
      <c r="C34" s="3"/>
      <c r="D34" s="39" t="s">
        <v>15</v>
      </c>
      <c r="E34" s="39" t="s">
        <v>9</v>
      </c>
      <c r="F34" s="39" t="str">
        <f t="shared" si="0"/>
        <v>(広　島)</v>
      </c>
    </row>
    <row r="35" spans="1:6">
      <c r="A35" s="5">
        <v>35</v>
      </c>
      <c r="B35" s="23" t="s">
        <v>49</v>
      </c>
      <c r="C35" s="3"/>
      <c r="D35" s="39" t="s">
        <v>15</v>
      </c>
      <c r="E35" s="39" t="s">
        <v>9</v>
      </c>
      <c r="F35" s="39" t="str">
        <f t="shared" si="0"/>
        <v>(山　口)</v>
      </c>
    </row>
    <row r="36" spans="1:6">
      <c r="A36" s="5">
        <v>36</v>
      </c>
      <c r="B36" s="23" t="s">
        <v>50</v>
      </c>
      <c r="C36" s="3"/>
      <c r="D36" s="39" t="s">
        <v>15</v>
      </c>
      <c r="E36" s="39" t="s">
        <v>9</v>
      </c>
      <c r="F36" s="39" t="str">
        <f t="shared" si="0"/>
        <v>(徳　島)</v>
      </c>
    </row>
    <row r="37" spans="1:6">
      <c r="A37" s="5">
        <v>37</v>
      </c>
      <c r="B37" s="23" t="s">
        <v>51</v>
      </c>
      <c r="C37" s="3"/>
      <c r="D37" s="39" t="s">
        <v>15</v>
      </c>
      <c r="E37" s="39" t="s">
        <v>9</v>
      </c>
      <c r="F37" s="39" t="str">
        <f t="shared" si="0"/>
        <v>(香　川)</v>
      </c>
    </row>
    <row r="38" spans="1:6">
      <c r="A38" s="5">
        <v>38</v>
      </c>
      <c r="B38" s="23" t="s">
        <v>52</v>
      </c>
      <c r="C38" s="3"/>
      <c r="D38" s="39" t="s">
        <v>15</v>
      </c>
      <c r="E38" s="39" t="s">
        <v>9</v>
      </c>
      <c r="F38" s="39" t="str">
        <f t="shared" si="0"/>
        <v>(愛　媛)</v>
      </c>
    </row>
    <row r="39" spans="1:6">
      <c r="A39" s="5">
        <v>39</v>
      </c>
      <c r="B39" s="23" t="s">
        <v>53</v>
      </c>
      <c r="C39" s="3"/>
      <c r="D39" s="39" t="s">
        <v>15</v>
      </c>
      <c r="E39" s="39" t="s">
        <v>9</v>
      </c>
      <c r="F39" s="39" t="str">
        <f t="shared" si="0"/>
        <v>(高　知)</v>
      </c>
    </row>
    <row r="40" spans="1:6">
      <c r="A40" s="5">
        <v>40</v>
      </c>
      <c r="B40" s="23" t="s">
        <v>54</v>
      </c>
      <c r="C40" s="3"/>
      <c r="D40" s="39" t="s">
        <v>15</v>
      </c>
      <c r="E40" s="39" t="s">
        <v>9</v>
      </c>
      <c r="F40" s="39" t="str">
        <f t="shared" si="0"/>
        <v>(福　岡)</v>
      </c>
    </row>
    <row r="41" spans="1:6">
      <c r="A41" s="5">
        <v>41</v>
      </c>
      <c r="B41" s="23" t="s">
        <v>55</v>
      </c>
      <c r="C41" s="3"/>
      <c r="D41" s="39" t="s">
        <v>15</v>
      </c>
      <c r="E41" s="39" t="s">
        <v>9</v>
      </c>
      <c r="F41" s="39" t="str">
        <f t="shared" si="0"/>
        <v>(佐　賀)</v>
      </c>
    </row>
    <row r="42" spans="1:6">
      <c r="A42" s="5">
        <v>42</v>
      </c>
      <c r="B42" s="23" t="s">
        <v>56</v>
      </c>
      <c r="C42" s="3"/>
      <c r="D42" s="39" t="s">
        <v>15</v>
      </c>
      <c r="E42" s="39" t="s">
        <v>9</v>
      </c>
      <c r="F42" s="39" t="str">
        <f t="shared" si="0"/>
        <v>(長　崎)</v>
      </c>
    </row>
    <row r="43" spans="1:6">
      <c r="A43" s="5">
        <v>43</v>
      </c>
      <c r="B43" s="23" t="s">
        <v>57</v>
      </c>
      <c r="C43" s="3"/>
      <c r="D43" s="39" t="s">
        <v>15</v>
      </c>
      <c r="E43" s="39" t="s">
        <v>9</v>
      </c>
      <c r="F43" s="39" t="str">
        <f t="shared" si="0"/>
        <v>(熊　本)</v>
      </c>
    </row>
    <row r="44" spans="1:6">
      <c r="A44" s="5">
        <v>44</v>
      </c>
      <c r="B44" s="23" t="s">
        <v>58</v>
      </c>
      <c r="C44" s="3"/>
      <c r="D44" s="39" t="s">
        <v>15</v>
      </c>
      <c r="E44" s="39" t="s">
        <v>9</v>
      </c>
      <c r="F44" s="39" t="str">
        <f t="shared" si="0"/>
        <v>(大　分)</v>
      </c>
    </row>
    <row r="45" spans="1:6">
      <c r="A45" s="5">
        <v>45</v>
      </c>
      <c r="B45" s="23" t="s">
        <v>59</v>
      </c>
      <c r="C45" s="3"/>
      <c r="D45" s="39" t="s">
        <v>15</v>
      </c>
      <c r="E45" s="39" t="s">
        <v>9</v>
      </c>
      <c r="F45" s="39" t="str">
        <f t="shared" si="0"/>
        <v>(宮　崎)</v>
      </c>
    </row>
    <row r="46" spans="1:6">
      <c r="A46" s="5">
        <v>46</v>
      </c>
      <c r="B46" s="23" t="s">
        <v>60</v>
      </c>
      <c r="C46" s="3"/>
      <c r="D46" s="39" t="s">
        <v>15</v>
      </c>
      <c r="E46" s="39" t="s">
        <v>9</v>
      </c>
      <c r="F46" s="39" t="str">
        <f t="shared" si="0"/>
        <v>(鹿児島)</v>
      </c>
    </row>
    <row r="47" spans="1:6">
      <c r="A47" s="5">
        <v>47</v>
      </c>
      <c r="B47" s="23" t="s">
        <v>61</v>
      </c>
      <c r="C47" s="3"/>
      <c r="D47" s="39" t="s">
        <v>15</v>
      </c>
      <c r="E47" s="39" t="s">
        <v>9</v>
      </c>
      <c r="F47" s="39" t="str">
        <f t="shared" si="0"/>
        <v>(沖　縄)</v>
      </c>
    </row>
    <row r="48" spans="1:6">
      <c r="A48" s="3"/>
      <c r="B48" s="4"/>
    </row>
  </sheetData>
  <sheetProtection sheet="1" objects="1" scenarios="1"/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U22"/>
    </sheetView>
  </sheetViews>
  <sheetFormatPr defaultRowHeight="14.2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13</vt:i4>
      </vt:variant>
    </vt:vector>
  </HeadingPairs>
  <TitlesOfParts>
    <vt:vector size="18" baseType="lpstr">
      <vt:lpstr>9AG</vt:lpstr>
      <vt:lpstr>9DG</vt:lpstr>
      <vt:lpstr>データ</vt:lpstr>
      <vt:lpstr>都道府県名</vt:lpstr>
      <vt:lpstr>Sheet1</vt:lpstr>
      <vt:lpstr>G</vt:lpstr>
      <vt:lpstr>'9AG'!Print_Area</vt:lpstr>
      <vt:lpstr>都道府県名!team</vt:lpstr>
      <vt:lpstr>TEAM</vt:lpstr>
      <vt:lpstr>todouhuken</vt:lpstr>
      <vt:lpstr>todouhuken2</vt:lpstr>
      <vt:lpstr>チーム</vt:lpstr>
      <vt:lpstr>ちーむ</vt:lpstr>
      <vt:lpstr>会場</vt:lpstr>
      <vt:lpstr>球場</vt:lpstr>
      <vt:lpstr>試合日</vt:lpstr>
      <vt:lpstr>男子</vt:lpstr>
      <vt:lpstr>日付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</dc:creator>
  <cp:lastModifiedBy>駒田　典寛</cp:lastModifiedBy>
  <cp:lastPrinted>2021-03-28T23:19:53Z</cp:lastPrinted>
  <dcterms:created xsi:type="dcterms:W3CDTF">2002-10-18T11:25:55Z</dcterms:created>
  <dcterms:modified xsi:type="dcterms:W3CDTF">2023-04-24T00:15:31Z</dcterms:modified>
</cp:coreProperties>
</file>