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30" yWindow="300" windowWidth="14850" windowHeight="7290"/>
  </bookViews>
  <sheets>
    <sheet name="15Ａ" sheetId="20" r:id="rId1"/>
    <sheet name="15Ｂ" sheetId="26" r:id="rId2"/>
    <sheet name="決勝" sheetId="24" r:id="rId3"/>
    <sheet name="３位" sheetId="27" r:id="rId4"/>
    <sheet name="データ" sheetId="17" r:id="rId5"/>
    <sheet name="都道府県名" sheetId="9" state="hidden" r:id="rId6"/>
  </sheets>
  <definedNames>
    <definedName name="date">データ!$G$2:$G$4</definedName>
    <definedName name="_xlnm.Print_Area" localSheetId="0">'15Ａ'!$A$1:$T$43</definedName>
    <definedName name="_xlnm.Print_Area" localSheetId="1">'15Ｂ'!$A$1:$T$43</definedName>
    <definedName name="_xlnm.Print_Area" localSheetId="3">'３位'!$A$1:$U$24</definedName>
    <definedName name="_xlnm.Print_Area" localSheetId="2">決勝!$A$1:$U$24</definedName>
    <definedName name="_xlnm.Print_Area">#REF!</definedName>
    <definedName name="team" localSheetId="5">都道府県名!$B$1:$B$47</definedName>
    <definedName name="team">#REF!</definedName>
    <definedName name="todouhuken">都道府県名!$B$1:$B$47</definedName>
    <definedName name="todouhuken2">都道府県名!$F$1:$F$47</definedName>
    <definedName name="会場">データ!$F$2:$F$3</definedName>
    <definedName name="記録員">データ!$E$2:$E$12</definedName>
    <definedName name="審判員">データ!$D$2:$D$11</definedName>
    <definedName name="男子">データ!$B$2:$B$10</definedName>
    <definedName name="日付">データ!$G$2:$G$3</definedName>
  </definedNames>
  <calcPr calcId="114210"/>
</workbook>
</file>

<file path=xl/calcChain.xml><?xml version="1.0" encoding="utf-8"?>
<calcChain xmlns="http://schemas.openxmlformats.org/spreadsheetml/2006/main">
  <c r="B10" i="27"/>
  <c r="S9"/>
  <c r="B8"/>
  <c r="S7"/>
  <c r="Q5"/>
  <c r="B1"/>
  <c r="B10" i="24"/>
  <c r="B8"/>
  <c r="B29" i="26"/>
  <c r="B27"/>
  <c r="B10"/>
  <c r="B8"/>
  <c r="B29" i="20"/>
  <c r="B27"/>
  <c r="B10"/>
  <c r="S28" i="26"/>
  <c r="S26"/>
  <c r="Q24"/>
  <c r="S9"/>
  <c r="S7"/>
  <c r="Q5"/>
  <c r="B1"/>
  <c r="S28" i="20"/>
  <c r="S26"/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B1" i="24"/>
  <c r="Q5"/>
  <c r="S7"/>
  <c r="S9"/>
  <c r="B1" i="20"/>
  <c r="Q5"/>
  <c r="S7"/>
  <c r="B8"/>
  <c r="S9"/>
  <c r="Q24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4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4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<sst xmlns="http://schemas.openxmlformats.org/spreadsheetml/2006/main" count="461" uniqueCount="152">
  <si>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</si>
  <si>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</si>
  <si>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</si>
  <si>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</si>
  <si>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</si>
  <si>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</si>
  <si>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</si>
  <si>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</si>
  <si>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</si>
  <si>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</si>
  <si>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</si>
  <si>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</si>
  <si>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</si>
  <si>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</si>
  <si>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</si>
  <si>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</si>
  <si>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</si>
  <si>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</si>
  <si>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</si>
  <si>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</si>
  <si>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</si>
  <si>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</si>
  <si>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</si>
  <si>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</si>
  <si>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</si>
  <si>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</si>
  <si>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</si>
  <si>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</si>
  <si>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</si>
  <si>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</si>
  <si>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</si>
  <si>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</si>
  <si>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</si>
  <si>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</si>
  <si>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</si>
  <si>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</si>
  <si>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</si>
  <si>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</si>
  <si>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</si>
  <si>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</si>
  <si>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</si>
  <si>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</si>
  <si>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</si>
  <si>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</si>
  <si>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</si>
  <si>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</si>
  <si>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</si>
  <si>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</si>
  <si>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</si>
  <si>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</si>
  <si>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</si>
  <si>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</si>
  <si>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</si>
  <si>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</si>
  <si>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</si>
  <si>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</si>
  <si>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</si>
  <si>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</si>
  <si>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</si>
  <si>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</si>
  <si>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</si>
  <si>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</si>
  <si>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</si>
  <si>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</si>
  <si>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</si>
  <si>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</si>
  <si>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</si>
  <si>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</si>
  <si>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佐賀</t>
    <rPh sb="0" eb="2">
      <t>サガ</t>
    </rPh>
    <phoneticPr fontId="1"/>
  </si>
  <si>
    <t>県名</t>
    <rPh sb="0" eb="2">
      <t>ケンメイ</t>
    </rPh>
    <phoneticPr fontId="1"/>
  </si>
  <si>
    <t>（バッテリー）
［勝:○，負:●］</t>
    <phoneticPr fontId="1"/>
  </si>
  <si>
    <t>（１回戦）</t>
    <rPh sb="2" eb="4">
      <t>カイセン</t>
    </rPh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</si>
  <si>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</si>
  <si>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</si>
  <si>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</si>
  <si>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</si>
  <si>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</si>
  <si>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</si>
  <si>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会場</t>
    <rPh sb="0" eb="2">
      <t>カイジョウ</t>
    </rPh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</si>
  <si>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</si>
  <si>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</si>
  <si>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</si>
  <si>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－－</t>
    <phoneticPr fontId="1"/>
  </si>
  <si>
    <t>（バッテリー）
［勝:○，負:●］</t>
    <phoneticPr fontId="1"/>
  </si>
  <si>
    <t>(三塁打)</t>
    <phoneticPr fontId="1"/>
  </si>
  <si>
    <t>(長打)</t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</si>
  <si>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</si>
  <si>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</si>
  <si>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</si>
  <si>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大会名</t>
    <rPh sb="0" eb="3">
      <t>タイカイメイ</t>
    </rPh>
    <phoneticPr fontId="1"/>
  </si>
  <si>
    <t>佐賀女子高校</t>
    <rPh sb="0" eb="2">
      <t>サガ</t>
    </rPh>
    <rPh sb="2" eb="4">
      <t>ジョシ</t>
    </rPh>
    <rPh sb="4" eb="6">
      <t>コウコウ</t>
    </rPh>
    <phoneticPr fontId="1"/>
  </si>
  <si>
    <t>伊万里高校</t>
    <rPh sb="0" eb="3">
      <t>イマリ</t>
    </rPh>
    <rPh sb="3" eb="5">
      <t>コウコウ</t>
    </rPh>
    <phoneticPr fontId="1"/>
  </si>
  <si>
    <t>チーム</t>
    <phoneticPr fontId="1"/>
  </si>
  <si>
    <t>開催地：</t>
    <phoneticPr fontId="1"/>
  </si>
  <si>
    <t>球場名：</t>
    <phoneticPr fontId="1"/>
  </si>
  <si>
    <t>開催地</t>
    <rPh sb="0" eb="3">
      <t>カイサイチ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</si>
  <si>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</si>
  <si>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</si>
  <si>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（準決勝戦）</t>
    <rPh sb="1" eb="4">
      <t>ジュンケッショウ</t>
    </rPh>
    <rPh sb="4" eb="5">
      <t>セン</t>
    </rPh>
    <phoneticPr fontId="1"/>
  </si>
  <si>
    <t>牛津・佐賀東</t>
    <rPh sb="0" eb="2">
      <t>ウシヅ</t>
    </rPh>
    <rPh sb="3" eb="5">
      <t>サガ</t>
    </rPh>
    <rPh sb="5" eb="6">
      <t>ヒガシ</t>
    </rPh>
    <phoneticPr fontId="1"/>
  </si>
  <si>
    <t>唐商・伊商高</t>
    <rPh sb="0" eb="1">
      <t>トウ</t>
    </rPh>
    <rPh sb="1" eb="2">
      <t>ショウ</t>
    </rPh>
    <rPh sb="3" eb="4">
      <t>イ</t>
    </rPh>
    <rPh sb="4" eb="6">
      <t>ショウコウ</t>
    </rPh>
    <phoneticPr fontId="1"/>
  </si>
  <si>
    <t>伊万里湾大橋球技場Ｂ</t>
    <rPh sb="0" eb="4">
      <t>イマリワン</t>
    </rPh>
    <rPh sb="4" eb="6">
      <t>オオハシ</t>
    </rPh>
    <rPh sb="6" eb="9">
      <t>キュウギジョウ</t>
    </rPh>
    <phoneticPr fontId="1"/>
  </si>
  <si>
    <t>伊万里湾大橋球技場Ａ</t>
    <rPh sb="0" eb="4">
      <t>イマリワン</t>
    </rPh>
    <rPh sb="4" eb="6">
      <t>オオハシ</t>
    </rPh>
    <rPh sb="6" eb="9">
      <t>キュウギジョウ</t>
    </rPh>
    <phoneticPr fontId="1"/>
  </si>
  <si>
    <t xml:space="preserve">第２３回佐賀県高校女子ソフトボール選手権大会 </t>
    <phoneticPr fontId="17"/>
  </si>
  <si>
    <t>佐賀県伊万里市</t>
    <rPh sb="0" eb="3">
      <t>サガケン</t>
    </rPh>
    <rPh sb="3" eb="7">
      <t>イマリシ</t>
    </rPh>
    <phoneticPr fontId="1"/>
  </si>
  <si>
    <t>●迎井香菜</t>
    <rPh sb="1" eb="2">
      <t>ムカイ</t>
    </rPh>
    <rPh sb="2" eb="3">
      <t>イ</t>
    </rPh>
    <rPh sb="3" eb="5">
      <t>カナ</t>
    </rPh>
    <phoneticPr fontId="1"/>
  </si>
  <si>
    <t>西遥華</t>
    <rPh sb="0" eb="1">
      <t>ニシ</t>
    </rPh>
    <rPh sb="1" eb="2">
      <t>ハル</t>
    </rPh>
    <rPh sb="2" eb="3">
      <t>ハナ</t>
    </rPh>
    <phoneticPr fontId="1"/>
  </si>
  <si>
    <t>○嘉村羽珠、古賀風花</t>
    <rPh sb="1" eb="3">
      <t>カムラ</t>
    </rPh>
    <rPh sb="3" eb="4">
      <t>ウ</t>
    </rPh>
    <rPh sb="4" eb="5">
      <t>タマ</t>
    </rPh>
    <rPh sb="6" eb="8">
      <t>コガ</t>
    </rPh>
    <rPh sb="8" eb="10">
      <t>フウカ</t>
    </rPh>
    <phoneticPr fontId="1"/>
  </si>
  <si>
    <t>山下憂渚</t>
    <rPh sb="0" eb="2">
      <t>ヤマシタ</t>
    </rPh>
    <rPh sb="2" eb="3">
      <t>ユウ</t>
    </rPh>
    <rPh sb="3" eb="4">
      <t>ナギサ</t>
    </rPh>
    <phoneticPr fontId="1"/>
  </si>
  <si>
    <t>江頭茜音</t>
    <rPh sb="0" eb="2">
      <t>エガシラ</t>
    </rPh>
    <rPh sb="2" eb="4">
      <t>アカネ</t>
    </rPh>
    <phoneticPr fontId="1"/>
  </si>
  <si>
    <t>江頭茜音②</t>
    <rPh sb="0" eb="3">
      <t>エガシラアカネ</t>
    </rPh>
    <phoneticPr fontId="1"/>
  </si>
  <si>
    <t>藤井瀬奈、山下憂渚、野田菜月</t>
    <rPh sb="0" eb="2">
      <t>フジイ</t>
    </rPh>
    <rPh sb="2" eb="4">
      <t>セナ</t>
    </rPh>
    <rPh sb="5" eb="7">
      <t>ヤマシタ</t>
    </rPh>
    <rPh sb="7" eb="8">
      <t>ユウ</t>
    </rPh>
    <rPh sb="8" eb="9">
      <t>ナギサ</t>
    </rPh>
    <rPh sb="10" eb="12">
      <t>ノダ</t>
    </rPh>
    <rPh sb="12" eb="13">
      <t>サイ</t>
    </rPh>
    <rPh sb="13" eb="14">
      <t>ガツ</t>
    </rPh>
    <phoneticPr fontId="1"/>
  </si>
  <si>
    <t>X</t>
    <phoneticPr fontId="1"/>
  </si>
  <si>
    <t>嘉村羽珠、●古賀風花、嘉村羽珠、古賀風花</t>
    <rPh sb="0" eb="2">
      <t>カムラ</t>
    </rPh>
    <rPh sb="2" eb="3">
      <t>ウ</t>
    </rPh>
    <rPh sb="3" eb="4">
      <t>タマ</t>
    </rPh>
    <rPh sb="6" eb="8">
      <t>コガ</t>
    </rPh>
    <rPh sb="8" eb="10">
      <t>フウカ</t>
    </rPh>
    <rPh sb="11" eb="13">
      <t>カムラ</t>
    </rPh>
    <rPh sb="13" eb="14">
      <t>ウ</t>
    </rPh>
    <rPh sb="14" eb="15">
      <t>タマ</t>
    </rPh>
    <rPh sb="16" eb="18">
      <t>コガ</t>
    </rPh>
    <rPh sb="18" eb="20">
      <t>フウカ</t>
    </rPh>
    <phoneticPr fontId="1"/>
  </si>
  <si>
    <t>武本愛佳</t>
    <rPh sb="0" eb="2">
      <t>タケモト</t>
    </rPh>
    <rPh sb="2" eb="3">
      <t>アイ</t>
    </rPh>
    <phoneticPr fontId="1"/>
  </si>
  <si>
    <t>野田菜月</t>
    <rPh sb="0" eb="2">
      <t>ノダ</t>
    </rPh>
    <rPh sb="2" eb="4">
      <t>ナツキ</t>
    </rPh>
    <phoneticPr fontId="1"/>
  </si>
  <si>
    <t>○上田杏奈</t>
    <rPh sb="1" eb="3">
      <t>ウエダ</t>
    </rPh>
    <rPh sb="3" eb="5">
      <t>アンナ</t>
    </rPh>
    <phoneticPr fontId="1"/>
  </si>
  <si>
    <t>片岡美結</t>
    <rPh sb="0" eb="2">
      <t>カタオカ</t>
    </rPh>
    <rPh sb="2" eb="3">
      <t>ミ</t>
    </rPh>
    <rPh sb="3" eb="4">
      <t>ユ</t>
    </rPh>
    <phoneticPr fontId="1"/>
  </si>
  <si>
    <t>３回コールド</t>
    <rPh sb="1" eb="2">
      <t>カイ</t>
    </rPh>
    <phoneticPr fontId="1"/>
  </si>
  <si>
    <t>今村芽衣　</t>
    <rPh sb="0" eb="2">
      <t>イマムラ</t>
    </rPh>
    <rPh sb="2" eb="4">
      <t>メイ</t>
    </rPh>
    <phoneticPr fontId="1"/>
  </si>
  <si>
    <t>片岡美結②、菱谷香実、今村芽衣、西村亜弥、福脇彩花</t>
    <rPh sb="0" eb="2">
      <t>カタオカ</t>
    </rPh>
    <rPh sb="2" eb="3">
      <t>ミ</t>
    </rPh>
    <rPh sb="3" eb="4">
      <t>ユ</t>
    </rPh>
    <rPh sb="6" eb="8">
      <t>ヒシタニ</t>
    </rPh>
    <rPh sb="8" eb="9">
      <t>カ</t>
    </rPh>
    <rPh sb="9" eb="10">
      <t>ジツ</t>
    </rPh>
    <rPh sb="11" eb="13">
      <t>イマムラ</t>
    </rPh>
    <rPh sb="13" eb="15">
      <t>メイ</t>
    </rPh>
    <rPh sb="16" eb="18">
      <t>ニシムラ</t>
    </rPh>
    <rPh sb="18" eb="20">
      <t>アミ</t>
    </rPh>
    <rPh sb="21" eb="22">
      <t>フク</t>
    </rPh>
    <rPh sb="22" eb="23">
      <t>ワキ</t>
    </rPh>
    <rPh sb="23" eb="25">
      <t>アヤカ</t>
    </rPh>
    <phoneticPr fontId="1"/>
  </si>
  <si>
    <t>福脇彩花</t>
    <rPh sb="0" eb="1">
      <t>フク</t>
    </rPh>
    <rPh sb="1" eb="2">
      <t>ワキ</t>
    </rPh>
    <rPh sb="2" eb="4">
      <t>アヤカ</t>
    </rPh>
    <phoneticPr fontId="1"/>
  </si>
  <si>
    <t>（三塁打）</t>
    <rPh sb="1" eb="4">
      <t>サンルイダ</t>
    </rPh>
    <phoneticPr fontId="1"/>
  </si>
  <si>
    <t>（敗者復活１回戦）</t>
    <rPh sb="1" eb="3">
      <t>ハイシャ</t>
    </rPh>
    <rPh sb="3" eb="5">
      <t>フッカツ</t>
    </rPh>
    <rPh sb="6" eb="7">
      <t>カイ</t>
    </rPh>
    <phoneticPr fontId="1"/>
  </si>
  <si>
    <t>（準決勝戦）</t>
    <rPh sb="1" eb="2">
      <t>ジュン</t>
    </rPh>
    <rPh sb="2" eb="5">
      <t>ケッショウセン</t>
    </rPh>
    <phoneticPr fontId="1"/>
  </si>
  <si>
    <t>鹿島・鹿島実・鹿島新高</t>
    <rPh sb="0" eb="2">
      <t>カシマ</t>
    </rPh>
    <rPh sb="3" eb="5">
      <t>カシマ</t>
    </rPh>
    <rPh sb="5" eb="6">
      <t>ジツ</t>
    </rPh>
    <rPh sb="7" eb="9">
      <t>カシマ</t>
    </rPh>
    <rPh sb="9" eb="10">
      <t>シン</t>
    </rPh>
    <rPh sb="10" eb="11">
      <t>コウ</t>
    </rPh>
    <phoneticPr fontId="1"/>
  </si>
  <si>
    <t>５回コールド</t>
    <rPh sb="1" eb="2">
      <t>カイ</t>
    </rPh>
    <phoneticPr fontId="1"/>
  </si>
  <si>
    <t>●林亜美</t>
    <rPh sb="1" eb="2">
      <t>ハヤシ</t>
    </rPh>
    <rPh sb="2" eb="4">
      <t>アミ</t>
    </rPh>
    <phoneticPr fontId="1"/>
  </si>
  <si>
    <t>武市京子</t>
    <rPh sb="0" eb="2">
      <t>タケイチ</t>
    </rPh>
    <rPh sb="2" eb="4">
      <t>キョウコ</t>
    </rPh>
    <phoneticPr fontId="1"/>
  </si>
  <si>
    <t>○納富夕希</t>
    <rPh sb="1" eb="3">
      <t>ノウドミ</t>
    </rPh>
    <rPh sb="3" eb="4">
      <t>ユウ</t>
    </rPh>
    <phoneticPr fontId="1"/>
  </si>
  <si>
    <t>梁井はる菜</t>
    <rPh sb="0" eb="2">
      <t>ヤナイ</t>
    </rPh>
    <rPh sb="4" eb="5">
      <t>ナ</t>
    </rPh>
    <phoneticPr fontId="1"/>
  </si>
  <si>
    <t>本村光里、田中萌</t>
    <rPh sb="0" eb="1">
      <t>モトムラ</t>
    </rPh>
    <rPh sb="1" eb="3">
      <t>ヒカリ</t>
    </rPh>
    <rPh sb="4" eb="6">
      <t>タナカ</t>
    </rPh>
    <rPh sb="6" eb="7">
      <t>モエ</t>
    </rPh>
    <phoneticPr fontId="1"/>
  </si>
  <si>
    <t>於保伊吹</t>
    <rPh sb="0" eb="2">
      <t>オホ</t>
    </rPh>
    <rPh sb="2" eb="4">
      <t>イブキ</t>
    </rPh>
    <phoneticPr fontId="1"/>
  </si>
  <si>
    <t>○林亜美</t>
    <rPh sb="1" eb="2">
      <t>ハヤシ</t>
    </rPh>
    <rPh sb="2" eb="4">
      <t>アミ</t>
    </rPh>
    <phoneticPr fontId="1"/>
  </si>
  <si>
    <t>●</t>
    <phoneticPr fontId="1"/>
  </si>
  <si>
    <t>武市京子、岩永美空</t>
    <rPh sb="0" eb="2">
      <t>タケイチ</t>
    </rPh>
    <rPh sb="2" eb="4">
      <t>キョウコ</t>
    </rPh>
    <rPh sb="5" eb="7">
      <t>イワナガ</t>
    </rPh>
    <rPh sb="7" eb="9">
      <t>ミク</t>
    </rPh>
    <phoneticPr fontId="1"/>
  </si>
  <si>
    <t>松田茉夕</t>
    <rPh sb="0" eb="2">
      <t>マツダ</t>
    </rPh>
    <rPh sb="2" eb="3">
      <t>マ</t>
    </rPh>
    <rPh sb="3" eb="4">
      <t>ユウ</t>
    </rPh>
    <phoneticPr fontId="1"/>
  </si>
  <si>
    <t>齊藤由依、武市京子</t>
    <rPh sb="0" eb="2">
      <t>サイトウ</t>
    </rPh>
    <rPh sb="2" eb="4">
      <t>ユイ</t>
    </rPh>
    <rPh sb="5" eb="9">
      <t>タケイチキョウコ</t>
    </rPh>
    <phoneticPr fontId="1"/>
  </si>
  <si>
    <t>●栗原杏奈</t>
    <rPh sb="1" eb="3">
      <t>クリハラ</t>
    </rPh>
    <rPh sb="3" eb="5">
      <t>アンナ</t>
    </rPh>
    <phoneticPr fontId="1"/>
  </si>
  <si>
    <t>高木未生</t>
    <rPh sb="0" eb="1">
      <t>タカギ</t>
    </rPh>
    <rPh sb="1" eb="2">
      <t>ミ</t>
    </rPh>
    <rPh sb="2" eb="3">
      <t>セイ</t>
    </rPh>
    <phoneticPr fontId="1"/>
  </si>
  <si>
    <t>末廣未咲</t>
    <rPh sb="0" eb="2">
      <t>スエヒロ</t>
    </rPh>
    <rPh sb="2" eb="4">
      <t>ミサキ</t>
    </rPh>
    <phoneticPr fontId="1"/>
  </si>
  <si>
    <t>（３位決定戦）</t>
    <rPh sb="1" eb="3">
      <t>サンイ</t>
    </rPh>
    <rPh sb="3" eb="5">
      <t>ケッテイ</t>
    </rPh>
    <rPh sb="6" eb="7">
      <t>カチイクサ</t>
    </rPh>
    <phoneticPr fontId="1"/>
  </si>
  <si>
    <t>●納富夕希、筬彩音</t>
    <rPh sb="1" eb="3">
      <t>ノウドミ</t>
    </rPh>
    <rPh sb="3" eb="5">
      <t>ユキ</t>
    </rPh>
    <rPh sb="6" eb="7">
      <t>オサ</t>
    </rPh>
    <rPh sb="7" eb="9">
      <t>アヤネ</t>
    </rPh>
    <phoneticPr fontId="1"/>
  </si>
  <si>
    <t>○中村美瑠、大石華梨</t>
    <rPh sb="1" eb="3">
      <t>ナカムラ</t>
    </rPh>
    <rPh sb="3" eb="4">
      <t>ミ</t>
    </rPh>
    <rPh sb="4" eb="5">
      <t>リュウ</t>
    </rPh>
    <rPh sb="6" eb="8">
      <t>オオイシ</t>
    </rPh>
    <rPh sb="8" eb="10">
      <t>カリン</t>
    </rPh>
    <phoneticPr fontId="1"/>
  </si>
  <si>
    <t>菱谷香実</t>
    <rPh sb="0" eb="4">
      <t>ヒシタニカジツ</t>
    </rPh>
    <phoneticPr fontId="1"/>
  </si>
  <si>
    <t>宮田真希、菱谷香実、福脇彩花、今村芽衣</t>
    <rPh sb="0" eb="2">
      <t>ミヤタ</t>
    </rPh>
    <rPh sb="2" eb="4">
      <t>マキ</t>
    </rPh>
    <rPh sb="5" eb="9">
      <t>ヒシタニカジツ</t>
    </rPh>
    <rPh sb="10" eb="14">
      <t>フクワキアヤカ</t>
    </rPh>
    <rPh sb="15" eb="19">
      <t>イマムラメイ</t>
    </rPh>
    <phoneticPr fontId="1"/>
  </si>
  <si>
    <t>○嘉村羽珠、古賀風花</t>
    <rPh sb="1" eb="5">
      <t>カムラウタマ</t>
    </rPh>
    <rPh sb="6" eb="10">
      <t>コガフウカ</t>
    </rPh>
    <phoneticPr fontId="1"/>
  </si>
  <si>
    <t>山下憂渚</t>
    <rPh sb="0" eb="4">
      <t>ヤマシタユウナギサ</t>
    </rPh>
    <phoneticPr fontId="1"/>
  </si>
  <si>
    <t>吉原華蓮②、山下憂渚</t>
    <rPh sb="0" eb="2">
      <t>ヨシハラ</t>
    </rPh>
    <rPh sb="2" eb="4">
      <t>カレン</t>
    </rPh>
    <rPh sb="6" eb="10">
      <t>ヤマシタユウナギサ</t>
    </rPh>
    <phoneticPr fontId="1"/>
  </si>
  <si>
    <t>林亜美</t>
    <rPh sb="0" eb="3">
      <t>ハヤシアミ</t>
    </rPh>
    <phoneticPr fontId="1"/>
  </si>
  <si>
    <t>岩永美空</t>
    <rPh sb="0" eb="4">
      <t>イワナガミク</t>
    </rPh>
    <phoneticPr fontId="1"/>
  </si>
  <si>
    <t>齊藤由依、岩永美空</t>
    <rPh sb="0" eb="4">
      <t>サイトウユイ</t>
    </rPh>
    <rPh sb="5" eb="9">
      <t>イワナガミク</t>
    </rPh>
    <phoneticPr fontId="1"/>
  </si>
</sst>
</file>

<file path=xl/styles.xml><?xml version="1.0" encoding="utf-8"?>
<styleSheet xmlns="http://schemas.openxmlformats.org/spreadsheetml/2006/main">
  <numFmts count="6"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89" formatCode="h&quot;時間&quot;mm&quot;分&quot;;@"/>
  </numFmts>
  <fonts count="19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3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58" fontId="0" fillId="0" borderId="0" xfId="0" applyNumberFormat="1"/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quotePrefix="1" applyNumberFormat="1" applyFont="1" applyAlignment="1" applyProtection="1">
      <alignment horizontal="left" vertical="center"/>
      <protection locked="0"/>
    </xf>
    <xf numFmtId="0" fontId="8" fillId="0" borderId="5" xfId="0" applyNumberFormat="1" applyFont="1" applyBorder="1" applyAlignment="1" applyProtection="1">
      <alignment vertical="center"/>
      <protection locked="0"/>
    </xf>
    <xf numFmtId="0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5" xfId="0" quotePrefix="1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/>
    <xf numFmtId="0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right" vertical="center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/>
    <xf numFmtId="189" fontId="0" fillId="0" borderId="11" xfId="0" applyNumberFormat="1" applyBorder="1" applyAlignment="1">
      <alignment horizontal="center" vertical="center" shrinkToFit="1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179" fontId="12" fillId="0" borderId="1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 applyProtection="1">
      <alignment horizontal="center" vertical="center"/>
      <protection locked="0"/>
    </xf>
    <xf numFmtId="180" fontId="7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Z43"/>
  <sheetViews>
    <sheetView showGridLines="0" tabSelected="1" showOutlineSymbols="0" view="pageBreakPreview" zoomScale="75" zoomScaleNormal="87" workbookViewId="0">
      <pane ySplit="3" topLeftCell="A4" activePane="bottomLeft" state="frozenSplit"/>
      <selection pane="bottomLeft" activeCell="X36" sqref="X3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0" t="str">
        <f ca="1">データ!F6</f>
        <v xml:space="preserve">第２３回佐賀県高校女子ソフトボール選手権大会 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</row>
    <row r="2" spans="1:26" ht="16.5" customHeight="1">
      <c r="A2" s="42" t="s">
        <v>15</v>
      </c>
      <c r="B2" s="73">
        <v>43358</v>
      </c>
      <c r="C2" s="74"/>
      <c r="D2" s="74"/>
      <c r="E2" s="74"/>
      <c r="F2" s="74"/>
      <c r="G2" s="7"/>
      <c r="H2" s="7"/>
      <c r="I2" s="62" t="s">
        <v>14</v>
      </c>
      <c r="J2" s="62"/>
      <c r="K2" s="52" t="s">
        <v>104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13</v>
      </c>
      <c r="J3" s="62"/>
      <c r="K3" s="71" t="s">
        <v>102</v>
      </c>
      <c r="L3" s="72"/>
      <c r="M3" s="72"/>
      <c r="N3" s="72"/>
      <c r="O3" s="72"/>
      <c r="P3" s="7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71</v>
      </c>
      <c r="B5" s="7"/>
      <c r="C5" s="45" t="s">
        <v>80</v>
      </c>
      <c r="D5" s="7"/>
      <c r="E5" s="63">
        <v>0.45624999999999999</v>
      </c>
      <c r="F5" s="64"/>
      <c r="G5" s="46" t="s">
        <v>81</v>
      </c>
      <c r="H5" s="43"/>
      <c r="I5" s="65">
        <v>0.51041666666666663</v>
      </c>
      <c r="J5" s="64"/>
      <c r="K5" s="66" t="s">
        <v>73</v>
      </c>
      <c r="L5" s="67"/>
      <c r="M5" s="68"/>
      <c r="N5" s="69"/>
      <c r="O5" s="50" t="s">
        <v>72</v>
      </c>
      <c r="P5" s="43"/>
      <c r="Q5" s="70">
        <f>IF(I5="","",+I5-E5-M5)</f>
        <v>5.4166666666666641E-2</v>
      </c>
      <c r="R5" s="70"/>
      <c r="S5" s="42" t="s">
        <v>74</v>
      </c>
      <c r="T5" s="44">
        <v>1</v>
      </c>
    </row>
    <row r="6" spans="1:26" ht="15.75" customHeight="1">
      <c r="A6" s="75" t="s">
        <v>12</v>
      </c>
      <c r="B6" s="76"/>
      <c r="C6" s="76"/>
      <c r="D6" s="7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5" t="s">
        <v>5</v>
      </c>
      <c r="T6" s="78"/>
      <c r="U6" s="10"/>
      <c r="V6" s="10"/>
      <c r="Y6" s="79"/>
      <c r="Z6" s="79"/>
    </row>
    <row r="7" spans="1:26" ht="15" customHeight="1">
      <c r="A7" s="80" t="s">
        <v>100</v>
      </c>
      <c r="B7" s="81"/>
      <c r="C7" s="81"/>
      <c r="D7" s="82"/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/>
      <c r="M7" s="83"/>
      <c r="N7" s="83"/>
      <c r="O7" s="83"/>
      <c r="P7" s="83"/>
      <c r="Q7" s="83"/>
      <c r="R7" s="83"/>
      <c r="S7" s="87">
        <f>IF(E7="","",SUM(E7:R7))</f>
        <v>0</v>
      </c>
      <c r="T7" s="88"/>
      <c r="U7" s="10"/>
      <c r="V7" s="10"/>
      <c r="Y7" s="79"/>
      <c r="Z7" s="79"/>
    </row>
    <row r="8" spans="1:26" ht="14.45" customHeight="1">
      <c r="A8" s="17" t="s">
        <v>10</v>
      </c>
      <c r="B8" s="86" t="str">
        <f ca="1">IF(A7="","",VLOOKUP(A7,データ!$B$2:$C$17,2,0))</f>
        <v>佐賀</v>
      </c>
      <c r="C8" s="86"/>
      <c r="D8" s="18" t="s">
        <v>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/>
      <c r="T8" s="90"/>
      <c r="U8" s="10"/>
      <c r="V8" s="10"/>
      <c r="Y8" s="79"/>
      <c r="Z8" s="79"/>
    </row>
    <row r="9" spans="1:26" ht="15" customHeight="1">
      <c r="A9" s="80" t="s">
        <v>99</v>
      </c>
      <c r="B9" s="81"/>
      <c r="C9" s="81"/>
      <c r="D9" s="82"/>
      <c r="E9" s="83">
        <v>1</v>
      </c>
      <c r="F9" s="83">
        <v>0</v>
      </c>
      <c r="G9" s="83">
        <v>1</v>
      </c>
      <c r="H9" s="83">
        <v>0</v>
      </c>
      <c r="I9" s="83">
        <v>3</v>
      </c>
      <c r="J9" s="83">
        <v>0</v>
      </c>
      <c r="K9" s="83" t="s">
        <v>112</v>
      </c>
      <c r="L9" s="93"/>
      <c r="M9" s="93"/>
      <c r="N9" s="93"/>
      <c r="O9" s="93"/>
      <c r="P9" s="93"/>
      <c r="Q9" s="93"/>
      <c r="R9" s="93"/>
      <c r="S9" s="94">
        <f>IF(E9="","",SUM(E9:R9))</f>
        <v>5</v>
      </c>
      <c r="T9" s="95"/>
      <c r="U9" s="10"/>
      <c r="V9" s="22"/>
      <c r="W9" s="20"/>
      <c r="Y9" s="79"/>
      <c r="Z9" s="79"/>
    </row>
    <row r="10" spans="1:26" ht="15" customHeight="1">
      <c r="A10" s="17" t="s">
        <v>10</v>
      </c>
      <c r="B10" s="86" t="str">
        <f ca="1">IF(A9="","",VLOOKUP(A9,データ!$B$2:$C$17,2,0))</f>
        <v>佐賀</v>
      </c>
      <c r="C10" s="86"/>
      <c r="D10" s="18" t="s">
        <v>77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96"/>
      <c r="T10" s="97"/>
      <c r="U10" s="10"/>
      <c r="V10" s="10"/>
      <c r="X10" s="20"/>
      <c r="Y10" s="79"/>
      <c r="Z10" s="79"/>
    </row>
    <row r="11" spans="1:26" s="48" customFormat="1" ht="15.6" customHeight="1">
      <c r="A11" s="47"/>
      <c r="B11" s="47"/>
      <c r="C11" s="47"/>
      <c r="D11" s="47"/>
      <c r="E11" s="47"/>
      <c r="F11" s="91"/>
      <c r="G11" s="92"/>
      <c r="H11" s="47"/>
      <c r="I11" s="91"/>
      <c r="J11" s="92"/>
      <c r="K11" s="47"/>
      <c r="L11" s="91"/>
      <c r="M11" s="92"/>
      <c r="N11" s="47"/>
      <c r="O11" s="91"/>
      <c r="P11" s="92"/>
      <c r="Q11" s="47"/>
      <c r="R11" s="91"/>
      <c r="S11" s="92"/>
      <c r="T11" s="92"/>
      <c r="Y11" s="79"/>
      <c r="Z11" s="7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9"/>
      <c r="Z12" s="79"/>
    </row>
    <row r="13" spans="1:26" ht="15" customHeight="1">
      <c r="A13" s="100" t="s">
        <v>70</v>
      </c>
      <c r="B13" s="100"/>
      <c r="C13" s="13" t="s">
        <v>0</v>
      </c>
      <c r="D13" s="29" t="s">
        <v>105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106</v>
      </c>
      <c r="P13" s="29"/>
      <c r="Q13" s="29"/>
      <c r="R13" s="29"/>
      <c r="S13" s="29"/>
      <c r="Y13" s="79"/>
      <c r="Z13" s="79"/>
    </row>
    <row r="14" spans="1:26" ht="15" customHeight="1">
      <c r="A14" s="100"/>
      <c r="B14" s="100"/>
      <c r="C14" s="14" t="s">
        <v>1</v>
      </c>
      <c r="D14" s="30" t="s">
        <v>107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108</v>
      </c>
      <c r="P14" s="30"/>
      <c r="Q14" s="30"/>
      <c r="R14" s="30"/>
      <c r="S14" s="30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1" t="s">
        <v>0</v>
      </c>
      <c r="C16" s="103" t="s">
        <v>2</v>
      </c>
      <c r="D16" s="103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28"/>
      <c r="P16" s="33"/>
      <c r="Q16" s="33"/>
      <c r="R16" s="28"/>
      <c r="S16" s="28"/>
      <c r="Y16" s="79"/>
      <c r="Z16" s="79"/>
    </row>
    <row r="17" spans="1:26" ht="15" customHeight="1">
      <c r="A17" s="103" t="s">
        <v>9</v>
      </c>
      <c r="B17" s="102"/>
      <c r="C17" s="101" t="s">
        <v>3</v>
      </c>
      <c r="D17" s="101"/>
      <c r="E17" s="34" t="s">
        <v>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9"/>
      <c r="Z17" s="79"/>
    </row>
    <row r="18" spans="1:26" ht="15" customHeight="1">
      <c r="A18" s="103"/>
      <c r="B18" s="102" t="s">
        <v>1</v>
      </c>
      <c r="C18" s="104" t="s">
        <v>2</v>
      </c>
      <c r="D18" s="104"/>
      <c r="E18" s="35" t="s">
        <v>7</v>
      </c>
      <c r="F18" s="30" t="s">
        <v>109</v>
      </c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5" t="s">
        <v>110</v>
      </c>
      <c r="P18" s="36"/>
      <c r="Q18" s="35"/>
      <c r="R18" s="30"/>
      <c r="S18" s="30"/>
      <c r="Y18" s="79"/>
      <c r="Z18" s="79"/>
    </row>
    <row r="19" spans="1:26" ht="15" customHeight="1">
      <c r="A19" s="7"/>
      <c r="B19" s="104"/>
      <c r="C19" s="103" t="s">
        <v>3</v>
      </c>
      <c r="D19" s="103"/>
      <c r="E19" s="31" t="s">
        <v>7</v>
      </c>
      <c r="F19" s="28" t="s">
        <v>111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8" t="s">
        <v>6</v>
      </c>
      <c r="B21" s="99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9"/>
      <c r="Z22" s="79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79"/>
      <c r="Z23" s="79"/>
    </row>
    <row r="24" spans="1:26" ht="11.45" customHeight="1">
      <c r="A24" s="39" t="s">
        <v>98</v>
      </c>
      <c r="B24" s="7"/>
      <c r="C24" s="45" t="s">
        <v>80</v>
      </c>
      <c r="D24" s="7"/>
      <c r="E24" s="63">
        <v>0.55763888888888891</v>
      </c>
      <c r="F24" s="64"/>
      <c r="G24" s="46" t="s">
        <v>81</v>
      </c>
      <c r="H24" s="43"/>
      <c r="I24" s="65">
        <v>0.60416666666666663</v>
      </c>
      <c r="J24" s="64"/>
      <c r="K24" s="66" t="s">
        <v>73</v>
      </c>
      <c r="L24" s="67"/>
      <c r="M24" s="68"/>
      <c r="N24" s="69"/>
      <c r="O24" s="50" t="s">
        <v>72</v>
      </c>
      <c r="P24" s="43"/>
      <c r="Q24" s="70">
        <f>IF(I24="","",+I24-E24-M24)</f>
        <v>4.6527777777777724E-2</v>
      </c>
      <c r="R24" s="70"/>
      <c r="S24" s="42" t="s">
        <v>74</v>
      </c>
      <c r="T24" s="44">
        <v>2</v>
      </c>
    </row>
    <row r="25" spans="1:26" ht="15.75" customHeight="1">
      <c r="A25" s="75" t="s">
        <v>12</v>
      </c>
      <c r="B25" s="76"/>
      <c r="C25" s="76"/>
      <c r="D25" s="77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75" t="s">
        <v>5</v>
      </c>
      <c r="T25" s="78"/>
      <c r="U25" s="10"/>
      <c r="V25" s="10"/>
      <c r="Y25" s="79"/>
      <c r="Z25" s="79"/>
    </row>
    <row r="26" spans="1:26" ht="15" customHeight="1">
      <c r="A26" s="80" t="s">
        <v>99</v>
      </c>
      <c r="B26" s="81"/>
      <c r="C26" s="81"/>
      <c r="D26" s="82"/>
      <c r="E26" s="83">
        <v>0</v>
      </c>
      <c r="F26" s="83">
        <v>1</v>
      </c>
      <c r="G26" s="83">
        <v>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7">
        <f>IF(E26="","",SUM(E26:R26))</f>
        <v>1</v>
      </c>
      <c r="T26" s="88"/>
      <c r="U26" s="10"/>
      <c r="V26" s="10"/>
      <c r="Y26" s="79"/>
      <c r="Z26" s="79"/>
    </row>
    <row r="27" spans="1:26" ht="14.45" customHeight="1">
      <c r="A27" s="17" t="s">
        <v>10</v>
      </c>
      <c r="B27" s="86" t="str">
        <f ca="1">IF(A26="","",VLOOKUP(A26,データ!$B$2:$C$17,2,0))</f>
        <v>佐賀</v>
      </c>
      <c r="C27" s="86"/>
      <c r="D27" s="18" t="s">
        <v>77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9"/>
      <c r="T27" s="90"/>
      <c r="U27" s="10"/>
      <c r="V27" s="10"/>
      <c r="Y27" s="79"/>
      <c r="Z27" s="79"/>
    </row>
    <row r="28" spans="1:26" ht="15" customHeight="1">
      <c r="A28" s="80" t="s">
        <v>90</v>
      </c>
      <c r="B28" s="81"/>
      <c r="C28" s="81"/>
      <c r="D28" s="82"/>
      <c r="E28" s="83">
        <v>4</v>
      </c>
      <c r="F28" s="83">
        <v>0</v>
      </c>
      <c r="G28" s="105">
        <v>12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7">
        <f>IF(E28="","",SUM(E28:R28))</f>
        <v>16</v>
      </c>
      <c r="T28" s="88"/>
      <c r="U28" s="10"/>
      <c r="V28" s="22"/>
      <c r="W28" s="20"/>
      <c r="Y28" s="79"/>
      <c r="Z28" s="79"/>
    </row>
    <row r="29" spans="1:26" ht="15" customHeight="1">
      <c r="A29" s="17" t="s">
        <v>10</v>
      </c>
      <c r="B29" s="86" t="str">
        <f ca="1">IF(A28="","",VLOOKUP(A28,データ!$B$2:$C$17,2,0))</f>
        <v>佐賀</v>
      </c>
      <c r="C29" s="86"/>
      <c r="D29" s="18" t="s">
        <v>77</v>
      </c>
      <c r="E29" s="84"/>
      <c r="F29" s="84"/>
      <c r="G29" s="106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9"/>
      <c r="T29" s="90"/>
      <c r="U29" s="10"/>
      <c r="V29" s="10"/>
      <c r="X29" s="20"/>
      <c r="Y29" s="79"/>
      <c r="Z29" s="79"/>
    </row>
    <row r="30" spans="1:26" s="48" customFormat="1" ht="15.6" customHeight="1">
      <c r="A30" s="47"/>
      <c r="B30" s="47"/>
      <c r="C30" s="47"/>
      <c r="D30" s="47"/>
      <c r="E30" s="47"/>
      <c r="F30" s="91"/>
      <c r="G30" s="92"/>
      <c r="H30" s="47"/>
      <c r="I30" s="91"/>
      <c r="J30" s="92"/>
      <c r="K30" s="47"/>
      <c r="L30" s="91"/>
      <c r="M30" s="92"/>
      <c r="N30" s="47"/>
      <c r="O30" s="91"/>
      <c r="P30" s="92"/>
      <c r="Q30" s="47"/>
      <c r="R30" s="91"/>
      <c r="S30" s="92"/>
      <c r="T30" s="92"/>
      <c r="Y30" s="79"/>
      <c r="Z30" s="79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79"/>
      <c r="Z31" s="79"/>
    </row>
    <row r="32" spans="1:26" ht="15" customHeight="1">
      <c r="A32" s="100" t="s">
        <v>70</v>
      </c>
      <c r="B32" s="100"/>
      <c r="C32" s="13" t="s">
        <v>0</v>
      </c>
      <c r="D32" s="29" t="s">
        <v>113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108</v>
      </c>
      <c r="P32" s="29"/>
      <c r="Q32" s="29"/>
      <c r="R32" s="29"/>
      <c r="S32" s="29"/>
      <c r="Y32" s="79"/>
      <c r="Z32" s="79"/>
    </row>
    <row r="33" spans="1:26" ht="15" customHeight="1">
      <c r="A33" s="100"/>
      <c r="B33" s="100"/>
      <c r="C33" s="14" t="s">
        <v>1</v>
      </c>
      <c r="D33" s="30" t="s">
        <v>116</v>
      </c>
      <c r="E33" s="30"/>
      <c r="F33" s="30"/>
      <c r="G33" s="30"/>
      <c r="H33" s="30"/>
      <c r="I33" s="30"/>
      <c r="J33" s="30"/>
      <c r="K33" s="30"/>
      <c r="L33" s="30"/>
      <c r="M33" s="30"/>
      <c r="N33" s="30" t="s">
        <v>4</v>
      </c>
      <c r="O33" s="30" t="s">
        <v>117</v>
      </c>
      <c r="P33" s="30"/>
      <c r="Q33" s="30"/>
      <c r="R33" s="30"/>
      <c r="S33" s="30"/>
      <c r="Y33" s="79"/>
      <c r="Z33" s="79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79"/>
      <c r="Z34" s="79"/>
    </row>
    <row r="35" spans="1:26" ht="15" customHeight="1">
      <c r="A35" s="7"/>
      <c r="B35" s="101" t="s">
        <v>0</v>
      </c>
      <c r="C35" s="103" t="s">
        <v>2</v>
      </c>
      <c r="D35" s="103"/>
      <c r="E35" s="31" t="s">
        <v>7</v>
      </c>
      <c r="F35" s="28"/>
      <c r="G35" s="28"/>
      <c r="H35" s="28"/>
      <c r="I35" s="28"/>
      <c r="J35" s="28"/>
      <c r="K35" s="28"/>
      <c r="L35" s="28"/>
      <c r="M35" s="32" t="s">
        <v>8</v>
      </c>
      <c r="N35" s="31" t="s">
        <v>7</v>
      </c>
      <c r="O35" s="28" t="s">
        <v>114</v>
      </c>
      <c r="P35" s="33"/>
      <c r="Q35" s="33"/>
      <c r="R35" s="28"/>
      <c r="S35" s="28"/>
      <c r="Y35" s="79"/>
      <c r="Z35" s="79"/>
    </row>
    <row r="36" spans="1:26" ht="15" customHeight="1">
      <c r="A36" s="103" t="s">
        <v>9</v>
      </c>
      <c r="B36" s="102"/>
      <c r="C36" s="101" t="s">
        <v>3</v>
      </c>
      <c r="D36" s="101"/>
      <c r="E36" s="34" t="s">
        <v>7</v>
      </c>
      <c r="F36" s="29" t="s">
        <v>115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Y36" s="79"/>
      <c r="Z36" s="79"/>
    </row>
    <row r="37" spans="1:26" ht="15" customHeight="1">
      <c r="A37" s="103"/>
      <c r="B37" s="102" t="s">
        <v>1</v>
      </c>
      <c r="C37" s="104" t="s">
        <v>2</v>
      </c>
      <c r="D37" s="104"/>
      <c r="E37" s="35" t="s">
        <v>7</v>
      </c>
      <c r="F37" s="30" t="s">
        <v>119</v>
      </c>
      <c r="G37" s="30"/>
      <c r="H37" s="54" t="s">
        <v>122</v>
      </c>
      <c r="I37" s="55"/>
      <c r="J37" s="56" t="s">
        <v>120</v>
      </c>
      <c r="K37" s="56"/>
      <c r="L37" s="57"/>
      <c r="M37" s="58"/>
      <c r="N37" s="58"/>
      <c r="O37" s="57"/>
      <c r="P37" s="58"/>
      <c r="Q37" s="56"/>
      <c r="R37" s="56"/>
      <c r="S37" s="59"/>
      <c r="T37" s="59"/>
      <c r="U37" s="59"/>
      <c r="V37" s="59"/>
      <c r="W37" s="59"/>
      <c r="Y37" s="79"/>
      <c r="Z37" s="79"/>
    </row>
    <row r="38" spans="1:26" ht="15" customHeight="1">
      <c r="A38" s="7"/>
      <c r="B38" s="104"/>
      <c r="C38" s="103" t="s">
        <v>3</v>
      </c>
      <c r="D38" s="103"/>
      <c r="E38" s="31" t="s">
        <v>7</v>
      </c>
      <c r="F38" s="28" t="s">
        <v>121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79"/>
      <c r="Z38" s="79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9"/>
      <c r="Z39" s="79"/>
    </row>
    <row r="40" spans="1:26" ht="15" customHeight="1">
      <c r="A40" s="98" t="s">
        <v>6</v>
      </c>
      <c r="B40" s="99"/>
      <c r="C40" s="37" t="s">
        <v>118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Y40" s="79"/>
      <c r="Z40" s="79"/>
    </row>
    <row r="41" spans="1:26" ht="9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79"/>
      <c r="Z41" s="79"/>
    </row>
    <row r="42" spans="1:26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0" t="s">
        <v>97</v>
      </c>
      <c r="U42" s="21"/>
    </row>
    <row r="43" spans="1:26" ht="24.95" customHeight="1">
      <c r="A43" s="107" t="s">
        <v>65</v>
      </c>
      <c r="B43" s="108"/>
      <c r="C43" s="24"/>
      <c r="D43" s="24"/>
      <c r="E43" s="25" t="s">
        <v>66</v>
      </c>
      <c r="F43" s="109" t="s">
        <v>64</v>
      </c>
      <c r="G43" s="109"/>
      <c r="H43" s="109"/>
      <c r="I43" s="110" t="s">
        <v>67</v>
      </c>
      <c r="J43" s="110"/>
      <c r="K43" s="110"/>
      <c r="L43" s="110"/>
      <c r="M43" s="110"/>
      <c r="N43" s="110"/>
      <c r="O43" s="24"/>
      <c r="P43" s="24"/>
      <c r="Q43" s="26"/>
      <c r="R43" s="24"/>
      <c r="S43" s="27"/>
    </row>
  </sheetData>
  <sheetProtection formatCells="0"/>
  <mergeCells count="121">
    <mergeCell ref="A43:B43"/>
    <mergeCell ref="F43:H43"/>
    <mergeCell ref="I43:N43"/>
    <mergeCell ref="A40:B40"/>
    <mergeCell ref="B35:B36"/>
    <mergeCell ref="C35:D35"/>
    <mergeCell ref="A36:A37"/>
    <mergeCell ref="C36:D36"/>
    <mergeCell ref="B37:B38"/>
    <mergeCell ref="R28:R29"/>
    <mergeCell ref="O30:P30"/>
    <mergeCell ref="R30:T30"/>
    <mergeCell ref="O28:O29"/>
    <mergeCell ref="P28:P29"/>
    <mergeCell ref="C38:D38"/>
    <mergeCell ref="N28:N29"/>
    <mergeCell ref="F30:G30"/>
    <mergeCell ref="I30:J30"/>
    <mergeCell ref="L30:M30"/>
    <mergeCell ref="H28:H29"/>
    <mergeCell ref="I28:I29"/>
    <mergeCell ref="J28:J29"/>
    <mergeCell ref="L28:L29"/>
    <mergeCell ref="M28:M29"/>
    <mergeCell ref="K26:K27"/>
    <mergeCell ref="L26:L27"/>
    <mergeCell ref="M26:M27"/>
    <mergeCell ref="N26:N27"/>
    <mergeCell ref="B29:C29"/>
    <mergeCell ref="C37:D37"/>
    <mergeCell ref="F28:F29"/>
    <mergeCell ref="G28:G29"/>
    <mergeCell ref="K28:K29"/>
    <mergeCell ref="A32:B33"/>
    <mergeCell ref="H26:H27"/>
    <mergeCell ref="I26:I27"/>
    <mergeCell ref="J26:J27"/>
    <mergeCell ref="A28:D28"/>
    <mergeCell ref="E28:E29"/>
    <mergeCell ref="B27:C27"/>
    <mergeCell ref="A26:D26"/>
    <mergeCell ref="E26:E27"/>
    <mergeCell ref="F26:F27"/>
    <mergeCell ref="G26:G27"/>
    <mergeCell ref="Y23:Z23"/>
    <mergeCell ref="Y25:Z41"/>
    <mergeCell ref="Q26:Q27"/>
    <mergeCell ref="R26:R27"/>
    <mergeCell ref="S26:T27"/>
    <mergeCell ref="O26:O27"/>
    <mergeCell ref="P26:P27"/>
    <mergeCell ref="S28:T29"/>
    <mergeCell ref="Q28:Q29"/>
    <mergeCell ref="B18:B19"/>
    <mergeCell ref="C18:D18"/>
    <mergeCell ref="C19:D19"/>
    <mergeCell ref="S25:T25"/>
    <mergeCell ref="M24:N24"/>
    <mergeCell ref="Q24:R24"/>
    <mergeCell ref="E24:F24"/>
    <mergeCell ref="I24:J24"/>
    <mergeCell ref="K24:L24"/>
    <mergeCell ref="A25:D25"/>
    <mergeCell ref="R9:R10"/>
    <mergeCell ref="S9:T10"/>
    <mergeCell ref="O11:P11"/>
    <mergeCell ref="R11:T11"/>
    <mergeCell ref="A21:B21"/>
    <mergeCell ref="A13:B14"/>
    <mergeCell ref="B16:B17"/>
    <mergeCell ref="C16:D16"/>
    <mergeCell ref="A17:A18"/>
    <mergeCell ref="C17:D17"/>
    <mergeCell ref="F11:G11"/>
    <mergeCell ref="I11:J11"/>
    <mergeCell ref="L11:M11"/>
    <mergeCell ref="H9:H10"/>
    <mergeCell ref="I9:I10"/>
    <mergeCell ref="J9:J10"/>
    <mergeCell ref="K9:K10"/>
    <mergeCell ref="L9:L10"/>
    <mergeCell ref="M9:M10"/>
    <mergeCell ref="S7:T8"/>
    <mergeCell ref="B8:C8"/>
    <mergeCell ref="K7:K8"/>
    <mergeCell ref="L7:L8"/>
    <mergeCell ref="M7:M8"/>
    <mergeCell ref="N7:N8"/>
    <mergeCell ref="O7:O8"/>
    <mergeCell ref="P7:P8"/>
    <mergeCell ref="Q7:Q8"/>
    <mergeCell ref="A9:D9"/>
    <mergeCell ref="E9:E10"/>
    <mergeCell ref="F9:F10"/>
    <mergeCell ref="G9:G10"/>
    <mergeCell ref="B10:C10"/>
    <mergeCell ref="R7:R8"/>
    <mergeCell ref="N9:N10"/>
    <mergeCell ref="O9:O10"/>
    <mergeCell ref="P9:P10"/>
    <mergeCell ref="Q9:Q10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S1"/>
    <mergeCell ref="I2:J2"/>
    <mergeCell ref="I3:J3"/>
    <mergeCell ref="E5:F5"/>
    <mergeCell ref="I5:J5"/>
    <mergeCell ref="K5:L5"/>
    <mergeCell ref="M5:N5"/>
    <mergeCell ref="Q5:R5"/>
    <mergeCell ref="K3:P3"/>
    <mergeCell ref="B2:F2"/>
  </mergeCells>
  <phoneticPr fontId="1"/>
  <dataValidations count="6">
    <dataValidation imeMode="on" allowBlank="1" showInputMessage="1" showErrorMessage="1" sqref="P43:S43 I43 S42 E43:F43 A43 C43 E13:Q15 D16:K19 R13:S19 S3:S4 B1 C3:F4 K4:P4 L17:Q19 D13:D14 M16:O16 D20:S21 C13:C15 L2:P2 E32:Q34 A1:A2 D32:D33 M35:O35 D39:S40 C32:C34 J3:J4 Q2:R4 G2:I4 D35:H38 I35:K36 L36:Q36 R32:S36 I38:S38 I37:R37"/>
    <dataValidation imeMode="off" allowBlank="1" showInputMessage="1" showErrorMessage="1" sqref="E9:S9 E7:S7 E26:S26 E28:S28"/>
    <dataValidation type="list" allowBlank="1" showInputMessage="1" showErrorMessage="1" sqref="A7:D7 A26:D26 A9:D9 A28:D28">
      <formula1>男子</formula1>
    </dataValidation>
    <dataValidation type="list" allowBlank="1" showInputMessage="1" showErrorMessage="1" sqref="R30:T30 R11:T11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日付</formula1>
    </dataValidation>
  </dataValidations>
  <pageMargins left="0.6692913385826772" right="0.19685039370078741" top="0" bottom="0" header="0" footer="0"/>
  <pageSetup paperSize="9" scale="86" orientation="portrait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Z43"/>
  <sheetViews>
    <sheetView showGridLines="0" showOutlineSymbols="0" view="pageBreakPreview" zoomScale="75" zoomScaleNormal="87" workbookViewId="0">
      <pane ySplit="3" topLeftCell="A13" activePane="bottomLeft" state="frozenSplit"/>
      <selection pane="bottomLeft" activeCell="F39" sqref="F3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0" t="str">
        <f ca="1">データ!F6</f>
        <v xml:space="preserve">第２３回佐賀県高校女子ソフトボール選手権大会 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</row>
    <row r="2" spans="1:26" ht="16.5" customHeight="1">
      <c r="A2" s="42" t="s">
        <v>15</v>
      </c>
      <c r="B2" s="73">
        <v>43358</v>
      </c>
      <c r="C2" s="74"/>
      <c r="D2" s="74"/>
      <c r="E2" s="74"/>
      <c r="F2" s="74"/>
      <c r="G2" s="7"/>
      <c r="H2" s="7"/>
      <c r="I2" s="62" t="s">
        <v>14</v>
      </c>
      <c r="J2" s="62"/>
      <c r="K2" s="52" t="s">
        <v>104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13</v>
      </c>
      <c r="J3" s="62"/>
      <c r="K3" s="71" t="s">
        <v>101</v>
      </c>
      <c r="L3" s="72"/>
      <c r="M3" s="72"/>
      <c r="N3" s="72"/>
      <c r="O3" s="72"/>
      <c r="P3" s="7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124</v>
      </c>
      <c r="B5" s="7"/>
      <c r="C5" s="45" t="s">
        <v>80</v>
      </c>
      <c r="D5" s="7"/>
      <c r="E5" s="63">
        <v>0.45763888888888887</v>
      </c>
      <c r="F5" s="64"/>
      <c r="G5" s="46" t="s">
        <v>81</v>
      </c>
      <c r="H5" s="43"/>
      <c r="I5" s="65">
        <v>0.50416666666666665</v>
      </c>
      <c r="J5" s="64"/>
      <c r="K5" s="66" t="s">
        <v>73</v>
      </c>
      <c r="L5" s="67"/>
      <c r="M5" s="68">
        <v>3.472222222222222E-3</v>
      </c>
      <c r="N5" s="69"/>
      <c r="O5" s="50" t="s">
        <v>72</v>
      </c>
      <c r="P5" s="43"/>
      <c r="Q5" s="70">
        <f>IF(I5="","",+I5-E5-M5)</f>
        <v>4.3055555555555555E-2</v>
      </c>
      <c r="R5" s="70"/>
      <c r="S5" s="42" t="s">
        <v>74</v>
      </c>
      <c r="T5" s="44">
        <v>3</v>
      </c>
    </row>
    <row r="6" spans="1:26" ht="15.75" customHeight="1">
      <c r="A6" s="75" t="s">
        <v>12</v>
      </c>
      <c r="B6" s="76"/>
      <c r="C6" s="76"/>
      <c r="D6" s="7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5" t="s">
        <v>5</v>
      </c>
      <c r="T6" s="78"/>
      <c r="U6" s="10"/>
      <c r="V6" s="10"/>
      <c r="Y6" s="79"/>
      <c r="Z6" s="79"/>
    </row>
    <row r="7" spans="1:26" ht="15" customHeight="1">
      <c r="A7" s="80" t="s">
        <v>91</v>
      </c>
      <c r="B7" s="81"/>
      <c r="C7" s="81"/>
      <c r="D7" s="82"/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/>
      <c r="K7" s="83"/>
      <c r="L7" s="83"/>
      <c r="M7" s="83"/>
      <c r="N7" s="83"/>
      <c r="O7" s="83"/>
      <c r="P7" s="83"/>
      <c r="Q7" s="83"/>
      <c r="R7" s="83"/>
      <c r="S7" s="87">
        <f>IF(E7="","",SUM(E7:R7))</f>
        <v>0</v>
      </c>
      <c r="T7" s="88"/>
      <c r="U7" s="10"/>
      <c r="V7" s="10"/>
      <c r="Y7" s="79"/>
      <c r="Z7" s="79"/>
    </row>
    <row r="8" spans="1:26" ht="14.45" customHeight="1">
      <c r="A8" s="17" t="s">
        <v>10</v>
      </c>
      <c r="B8" s="86" t="str">
        <f ca="1">IF(A7="","",VLOOKUP(A7,データ!$B$2:$C$17,2,0))</f>
        <v>佐賀</v>
      </c>
      <c r="C8" s="86"/>
      <c r="D8" s="18" t="s">
        <v>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/>
      <c r="T8" s="90"/>
      <c r="U8" s="10"/>
      <c r="V8" s="10"/>
      <c r="Y8" s="79"/>
      <c r="Z8" s="79"/>
    </row>
    <row r="9" spans="1:26" ht="15" customHeight="1">
      <c r="A9" s="80" t="s">
        <v>125</v>
      </c>
      <c r="B9" s="81"/>
      <c r="C9" s="81"/>
      <c r="D9" s="82"/>
      <c r="E9" s="83">
        <v>3</v>
      </c>
      <c r="F9" s="83">
        <v>4</v>
      </c>
      <c r="G9" s="83">
        <v>0</v>
      </c>
      <c r="H9" s="83">
        <v>0</v>
      </c>
      <c r="I9" s="83" t="s">
        <v>112</v>
      </c>
      <c r="J9" s="83"/>
      <c r="K9" s="83"/>
      <c r="L9" s="93"/>
      <c r="M9" s="93"/>
      <c r="N9" s="93"/>
      <c r="O9" s="93"/>
      <c r="P9" s="93"/>
      <c r="Q9" s="93"/>
      <c r="R9" s="93"/>
      <c r="S9" s="94">
        <f>IF(E9="","",SUM(E9:R9))</f>
        <v>7</v>
      </c>
      <c r="T9" s="95"/>
      <c r="U9" s="10"/>
      <c r="V9" s="22"/>
      <c r="W9" s="20"/>
      <c r="Y9" s="79"/>
      <c r="Z9" s="79"/>
    </row>
    <row r="10" spans="1:26" ht="15" customHeight="1">
      <c r="A10" s="17" t="s">
        <v>10</v>
      </c>
      <c r="B10" s="86" t="str">
        <f ca="1">IF(A9="","",VLOOKUP(A9,データ!$B$2:$C$17,2,0))</f>
        <v>佐賀</v>
      </c>
      <c r="C10" s="86"/>
      <c r="D10" s="18" t="s">
        <v>77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96"/>
      <c r="T10" s="97"/>
      <c r="U10" s="10"/>
      <c r="V10" s="10"/>
      <c r="X10" s="20"/>
      <c r="Y10" s="79"/>
      <c r="Z10" s="79"/>
    </row>
    <row r="11" spans="1:26" s="48" customFormat="1" ht="15.6" customHeight="1">
      <c r="A11" s="47"/>
      <c r="B11" s="47"/>
      <c r="C11" s="47"/>
      <c r="D11" s="47"/>
      <c r="E11" s="47"/>
      <c r="F11" s="91"/>
      <c r="G11" s="92"/>
      <c r="H11" s="47"/>
      <c r="I11" s="91"/>
      <c r="J11" s="92"/>
      <c r="K11" s="47"/>
      <c r="L11" s="91"/>
      <c r="M11" s="92"/>
      <c r="N11" s="47"/>
      <c r="O11" s="91"/>
      <c r="P11" s="92"/>
      <c r="Q11" s="47"/>
      <c r="R11" s="91"/>
      <c r="S11" s="92"/>
      <c r="T11" s="92"/>
      <c r="Y11" s="79"/>
      <c r="Z11" s="7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9"/>
      <c r="Z12" s="79"/>
    </row>
    <row r="13" spans="1:26" ht="15" customHeight="1">
      <c r="A13" s="100" t="s">
        <v>70</v>
      </c>
      <c r="B13" s="100"/>
      <c r="C13" s="13" t="s">
        <v>0</v>
      </c>
      <c r="D13" s="29" t="s">
        <v>127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128</v>
      </c>
      <c r="P13" s="29"/>
      <c r="Q13" s="29"/>
      <c r="R13" s="29"/>
      <c r="S13" s="29"/>
      <c r="Y13" s="79"/>
      <c r="Z13" s="79"/>
    </row>
    <row r="14" spans="1:26" ht="15" customHeight="1">
      <c r="A14" s="100"/>
      <c r="B14" s="100"/>
      <c r="C14" s="14" t="s">
        <v>1</v>
      </c>
      <c r="D14" s="30" t="s">
        <v>129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130</v>
      </c>
      <c r="P14" s="30"/>
      <c r="Q14" s="30"/>
      <c r="R14" s="30"/>
      <c r="S14" s="30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1" t="s">
        <v>0</v>
      </c>
      <c r="C16" s="103" t="s">
        <v>2</v>
      </c>
      <c r="D16" s="103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28"/>
      <c r="P16" s="33"/>
      <c r="Q16" s="33"/>
      <c r="R16" s="28"/>
      <c r="S16" s="28"/>
      <c r="Y16" s="79"/>
      <c r="Z16" s="79"/>
    </row>
    <row r="17" spans="1:26" ht="15" customHeight="1">
      <c r="A17" s="103" t="s">
        <v>9</v>
      </c>
      <c r="B17" s="102"/>
      <c r="C17" s="101" t="s">
        <v>3</v>
      </c>
      <c r="D17" s="101"/>
      <c r="E17" s="34" t="s">
        <v>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9"/>
      <c r="Z17" s="79"/>
    </row>
    <row r="18" spans="1:26" ht="15" customHeight="1">
      <c r="A18" s="103"/>
      <c r="B18" s="102" t="s">
        <v>1</v>
      </c>
      <c r="C18" s="104" t="s">
        <v>2</v>
      </c>
      <c r="D18" s="104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5" t="s">
        <v>131</v>
      </c>
      <c r="P18" s="36"/>
      <c r="Q18" s="35"/>
      <c r="R18" s="30"/>
      <c r="S18" s="30"/>
      <c r="Y18" s="79"/>
      <c r="Z18" s="79"/>
    </row>
    <row r="19" spans="1:26" ht="15" customHeight="1">
      <c r="A19" s="7"/>
      <c r="B19" s="104"/>
      <c r="C19" s="103" t="s">
        <v>3</v>
      </c>
      <c r="D19" s="103"/>
      <c r="E19" s="31" t="s">
        <v>7</v>
      </c>
      <c r="F19" s="28" t="s">
        <v>132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8" t="s">
        <v>6</v>
      </c>
      <c r="B21" s="99"/>
      <c r="C21" s="37" t="s">
        <v>126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9"/>
      <c r="Z22" s="79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79"/>
      <c r="Z23" s="79"/>
    </row>
    <row r="24" spans="1:26" ht="11.45" customHeight="1">
      <c r="A24" s="39" t="s">
        <v>123</v>
      </c>
      <c r="B24" s="7"/>
      <c r="C24" s="45" t="s">
        <v>80</v>
      </c>
      <c r="D24" s="7"/>
      <c r="E24" s="63">
        <v>0.56180555555555556</v>
      </c>
      <c r="F24" s="64"/>
      <c r="G24" s="46" t="s">
        <v>81</v>
      </c>
      <c r="H24" s="43"/>
      <c r="I24" s="65">
        <v>0.61805555555555558</v>
      </c>
      <c r="J24" s="64"/>
      <c r="K24" s="66" t="s">
        <v>73</v>
      </c>
      <c r="L24" s="67"/>
      <c r="M24" s="68">
        <v>3.472222222222222E-3</v>
      </c>
      <c r="N24" s="69"/>
      <c r="O24" s="50" t="s">
        <v>72</v>
      </c>
      <c r="P24" s="43"/>
      <c r="Q24" s="70">
        <f>IF(I24="","",+I24-E24-M24)</f>
        <v>5.2777777777777798E-2</v>
      </c>
      <c r="R24" s="70"/>
      <c r="S24" s="42" t="s">
        <v>74</v>
      </c>
      <c r="T24" s="44">
        <v>4</v>
      </c>
    </row>
    <row r="25" spans="1:26" ht="15.75" customHeight="1">
      <c r="A25" s="75" t="s">
        <v>12</v>
      </c>
      <c r="B25" s="76"/>
      <c r="C25" s="76"/>
      <c r="D25" s="77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75" t="s">
        <v>5</v>
      </c>
      <c r="T25" s="78"/>
      <c r="U25" s="10"/>
      <c r="V25" s="10"/>
      <c r="Y25" s="79"/>
      <c r="Z25" s="79"/>
    </row>
    <row r="26" spans="1:26" ht="15" customHeight="1">
      <c r="A26" s="80" t="s">
        <v>91</v>
      </c>
      <c r="B26" s="81"/>
      <c r="C26" s="81"/>
      <c r="D26" s="82"/>
      <c r="E26" s="83">
        <v>1</v>
      </c>
      <c r="F26" s="83">
        <v>6</v>
      </c>
      <c r="G26" s="83">
        <v>0</v>
      </c>
      <c r="H26" s="83">
        <v>0</v>
      </c>
      <c r="I26" s="83">
        <v>7</v>
      </c>
      <c r="J26" s="83"/>
      <c r="K26" s="83"/>
      <c r="L26" s="83"/>
      <c r="M26" s="83"/>
      <c r="N26" s="83"/>
      <c r="O26" s="83"/>
      <c r="P26" s="83"/>
      <c r="Q26" s="83"/>
      <c r="R26" s="83"/>
      <c r="S26" s="87">
        <f>IF(E26="","",SUM(E26:R26))</f>
        <v>14</v>
      </c>
      <c r="T26" s="88"/>
      <c r="U26" s="10"/>
      <c r="V26" s="10"/>
      <c r="Y26" s="79"/>
      <c r="Z26" s="79"/>
    </row>
    <row r="27" spans="1:26" ht="14.45" customHeight="1">
      <c r="A27" s="17" t="s">
        <v>10</v>
      </c>
      <c r="B27" s="86" t="str">
        <f ca="1">IF(A26="","",VLOOKUP(A26,データ!$B$2:$C$17,2,0))</f>
        <v>佐賀</v>
      </c>
      <c r="C27" s="86"/>
      <c r="D27" s="18" t="s">
        <v>77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9"/>
      <c r="T27" s="90"/>
      <c r="U27" s="10"/>
      <c r="V27" s="10"/>
      <c r="Y27" s="79"/>
      <c r="Z27" s="79"/>
    </row>
    <row r="28" spans="1:26" ht="15" customHeight="1">
      <c r="A28" s="80" t="s">
        <v>100</v>
      </c>
      <c r="B28" s="81"/>
      <c r="C28" s="81"/>
      <c r="D28" s="82"/>
      <c r="E28" s="83">
        <v>3</v>
      </c>
      <c r="F28" s="83">
        <v>0</v>
      </c>
      <c r="G28" s="83">
        <v>0</v>
      </c>
      <c r="H28" s="83">
        <v>1</v>
      </c>
      <c r="I28" s="83"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7">
        <f>IF(E28="","",SUM(E28:R28))</f>
        <v>4</v>
      </c>
      <c r="T28" s="88"/>
      <c r="U28" s="10"/>
      <c r="V28" s="22"/>
      <c r="W28" s="20"/>
      <c r="Y28" s="79"/>
      <c r="Z28" s="79"/>
    </row>
    <row r="29" spans="1:26" ht="15" customHeight="1">
      <c r="A29" s="17" t="s">
        <v>10</v>
      </c>
      <c r="B29" s="86" t="str">
        <f ca="1">IF(A28="","",VLOOKUP(A28,データ!$B$2:$C$17,2,0))</f>
        <v>佐賀</v>
      </c>
      <c r="C29" s="86"/>
      <c r="D29" s="18" t="s">
        <v>77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9"/>
      <c r="T29" s="90"/>
      <c r="U29" s="10"/>
      <c r="V29" s="10"/>
      <c r="X29" s="20"/>
      <c r="Y29" s="79"/>
      <c r="Z29" s="79"/>
    </row>
    <row r="30" spans="1:26" s="48" customFormat="1" ht="15.6" customHeight="1">
      <c r="A30" s="47"/>
      <c r="B30" s="47"/>
      <c r="C30" s="47"/>
      <c r="D30" s="47"/>
      <c r="E30" s="47"/>
      <c r="F30" s="91"/>
      <c r="G30" s="92"/>
      <c r="H30" s="47"/>
      <c r="I30" s="91"/>
      <c r="J30" s="92"/>
      <c r="K30" s="47"/>
      <c r="L30" s="91"/>
      <c r="M30" s="92"/>
      <c r="N30" s="47"/>
      <c r="O30" s="91"/>
      <c r="P30" s="92"/>
      <c r="Q30" s="47"/>
      <c r="R30" s="91"/>
      <c r="S30" s="92"/>
      <c r="T30" s="92"/>
      <c r="Y30" s="79"/>
      <c r="Z30" s="79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79"/>
      <c r="Z31" s="79"/>
    </row>
    <row r="32" spans="1:26" ht="15" customHeight="1">
      <c r="A32" s="100" t="s">
        <v>70</v>
      </c>
      <c r="B32" s="100"/>
      <c r="C32" s="13" t="s">
        <v>0</v>
      </c>
      <c r="D32" s="29" t="s">
        <v>133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135</v>
      </c>
      <c r="P32" s="29"/>
      <c r="Q32" s="29"/>
      <c r="R32" s="29"/>
      <c r="S32" s="29"/>
      <c r="Y32" s="79"/>
      <c r="Z32" s="79"/>
    </row>
    <row r="33" spans="1:26" ht="15" customHeight="1">
      <c r="A33" s="100"/>
      <c r="B33" s="100"/>
      <c r="C33" s="14" t="s">
        <v>1</v>
      </c>
      <c r="D33" s="30" t="s">
        <v>138</v>
      </c>
      <c r="E33" s="30"/>
      <c r="F33" s="30"/>
      <c r="G33" s="30"/>
      <c r="H33" s="30"/>
      <c r="I33" s="30"/>
      <c r="J33" s="30"/>
      <c r="K33" s="30"/>
      <c r="L33" s="30"/>
      <c r="M33" s="30"/>
      <c r="N33" s="30" t="s">
        <v>4</v>
      </c>
      <c r="O33" s="30" t="s">
        <v>106</v>
      </c>
      <c r="P33" s="30"/>
      <c r="Q33" s="30"/>
      <c r="R33" s="30"/>
      <c r="S33" s="30"/>
      <c r="Y33" s="79"/>
      <c r="Z33" s="79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79"/>
      <c r="Z34" s="79"/>
    </row>
    <row r="35" spans="1:26" ht="15" customHeight="1">
      <c r="A35" s="7"/>
      <c r="B35" s="101" t="s">
        <v>0</v>
      </c>
      <c r="C35" s="103" t="s">
        <v>2</v>
      </c>
      <c r="D35" s="103"/>
      <c r="E35" s="31" t="s">
        <v>7</v>
      </c>
      <c r="F35" s="28" t="s">
        <v>136</v>
      </c>
      <c r="G35" s="28"/>
      <c r="H35" s="28"/>
      <c r="I35" s="28"/>
      <c r="J35" s="28"/>
      <c r="K35" s="28"/>
      <c r="L35" s="28"/>
      <c r="M35" s="32" t="s">
        <v>8</v>
      </c>
      <c r="N35" s="31" t="s">
        <v>7</v>
      </c>
      <c r="O35" s="28" t="s">
        <v>137</v>
      </c>
      <c r="P35" s="33"/>
      <c r="Q35" s="33"/>
      <c r="R35" s="28"/>
      <c r="S35" s="28"/>
      <c r="Y35" s="79"/>
      <c r="Z35" s="79"/>
    </row>
    <row r="36" spans="1:26" ht="15" customHeight="1">
      <c r="A36" s="103" t="s">
        <v>9</v>
      </c>
      <c r="B36" s="102"/>
      <c r="C36" s="101" t="s">
        <v>3</v>
      </c>
      <c r="D36" s="101"/>
      <c r="E36" s="34" t="s">
        <v>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Y36" s="79"/>
      <c r="Z36" s="79"/>
    </row>
    <row r="37" spans="1:26" ht="15" customHeight="1">
      <c r="A37" s="103"/>
      <c r="B37" s="102" t="s">
        <v>1</v>
      </c>
      <c r="C37" s="104" t="s">
        <v>2</v>
      </c>
      <c r="D37" s="104"/>
      <c r="E37" s="35" t="s">
        <v>7</v>
      </c>
      <c r="F37" s="30"/>
      <c r="G37" s="30"/>
      <c r="H37" s="30"/>
      <c r="I37" s="30"/>
      <c r="J37" s="30"/>
      <c r="K37" s="30"/>
      <c r="L37" s="30"/>
      <c r="M37" s="36" t="s">
        <v>8</v>
      </c>
      <c r="N37" s="35" t="s">
        <v>7</v>
      </c>
      <c r="O37" s="35" t="s">
        <v>139</v>
      </c>
      <c r="P37" s="36"/>
      <c r="Q37" s="35"/>
      <c r="R37" s="30"/>
      <c r="S37" s="30"/>
      <c r="Y37" s="79"/>
      <c r="Z37" s="79"/>
    </row>
    <row r="38" spans="1:26" ht="15" customHeight="1">
      <c r="A38" s="7"/>
      <c r="B38" s="104"/>
      <c r="C38" s="103" t="s">
        <v>3</v>
      </c>
      <c r="D38" s="103"/>
      <c r="E38" s="31" t="s">
        <v>7</v>
      </c>
      <c r="F38" s="28" t="s">
        <v>140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Y38" s="79"/>
      <c r="Z38" s="79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9"/>
      <c r="Z39" s="79"/>
    </row>
    <row r="40" spans="1:26" ht="15" customHeight="1">
      <c r="A40" s="98" t="s">
        <v>6</v>
      </c>
      <c r="B40" s="99"/>
      <c r="C40" s="37" t="s">
        <v>126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Y40" s="79"/>
      <c r="Z40" s="79"/>
    </row>
    <row r="41" spans="1:26" ht="9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Y41" s="79"/>
      <c r="Z41" s="79"/>
    </row>
    <row r="42" spans="1:26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0" t="s">
        <v>97</v>
      </c>
      <c r="U42" s="21"/>
    </row>
    <row r="43" spans="1:26" ht="24.95" customHeight="1">
      <c r="A43" s="107" t="s">
        <v>65</v>
      </c>
      <c r="B43" s="108"/>
      <c r="C43" s="24"/>
      <c r="D43" s="24"/>
      <c r="E43" s="25" t="s">
        <v>66</v>
      </c>
      <c r="F43" s="109" t="s">
        <v>64</v>
      </c>
      <c r="G43" s="109"/>
      <c r="H43" s="109"/>
      <c r="I43" s="110" t="s">
        <v>67</v>
      </c>
      <c r="J43" s="110"/>
      <c r="K43" s="110"/>
      <c r="L43" s="110"/>
      <c r="M43" s="110"/>
      <c r="N43" s="110"/>
      <c r="O43" s="24"/>
      <c r="P43" s="24"/>
      <c r="Q43" s="26"/>
      <c r="R43" s="24"/>
      <c r="S43" s="27"/>
    </row>
  </sheetData>
  <sheetProtection formatCells="0"/>
  <mergeCells count="121">
    <mergeCell ref="B1:S1"/>
    <mergeCell ref="B2:F2"/>
    <mergeCell ref="I2:J2"/>
    <mergeCell ref="I3:J3"/>
    <mergeCell ref="K3:P3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Q5:R5"/>
    <mergeCell ref="A6:D6"/>
    <mergeCell ref="E5:F5"/>
    <mergeCell ref="I5:J5"/>
    <mergeCell ref="K5:L5"/>
    <mergeCell ref="M5:N5"/>
    <mergeCell ref="S7:T8"/>
    <mergeCell ref="B8:C8"/>
    <mergeCell ref="A9:D9"/>
    <mergeCell ref="E9:E10"/>
    <mergeCell ref="F9:F10"/>
    <mergeCell ref="G9:G10"/>
    <mergeCell ref="H9:H10"/>
    <mergeCell ref="I9:I10"/>
    <mergeCell ref="J9:J10"/>
    <mergeCell ref="N7:N8"/>
    <mergeCell ref="R9:R10"/>
    <mergeCell ref="K9:K10"/>
    <mergeCell ref="L9:L10"/>
    <mergeCell ref="M9:M10"/>
    <mergeCell ref="N9:N10"/>
    <mergeCell ref="R7:R8"/>
    <mergeCell ref="O7:O8"/>
    <mergeCell ref="P7:P8"/>
    <mergeCell ref="Q7:Q8"/>
    <mergeCell ref="S9:T10"/>
    <mergeCell ref="B10:C10"/>
    <mergeCell ref="F11:G11"/>
    <mergeCell ref="I11:J11"/>
    <mergeCell ref="L11:M11"/>
    <mergeCell ref="O11:P11"/>
    <mergeCell ref="R11:T11"/>
    <mergeCell ref="O9:O10"/>
    <mergeCell ref="P9:P10"/>
    <mergeCell ref="Q9:Q10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Y23:Z23"/>
    <mergeCell ref="E24:F24"/>
    <mergeCell ref="I24:J24"/>
    <mergeCell ref="K24:L24"/>
    <mergeCell ref="M24:N24"/>
    <mergeCell ref="Q24:R24"/>
    <mergeCell ref="A25:D25"/>
    <mergeCell ref="S25:T25"/>
    <mergeCell ref="Y25:Z41"/>
    <mergeCell ref="A26:D26"/>
    <mergeCell ref="E26:E27"/>
    <mergeCell ref="F26:F27"/>
    <mergeCell ref="G26:G27"/>
    <mergeCell ref="H26:H27"/>
    <mergeCell ref="I26:I27"/>
    <mergeCell ref="J26:J27"/>
    <mergeCell ref="Q26:Q27"/>
    <mergeCell ref="R26:R27"/>
    <mergeCell ref="K26:K27"/>
    <mergeCell ref="L26:L27"/>
    <mergeCell ref="M26:M27"/>
    <mergeCell ref="N26:N27"/>
    <mergeCell ref="S26:T27"/>
    <mergeCell ref="B27:C27"/>
    <mergeCell ref="A28:D28"/>
    <mergeCell ref="E28:E29"/>
    <mergeCell ref="F28:F29"/>
    <mergeCell ref="G28:G29"/>
    <mergeCell ref="H28:H29"/>
    <mergeCell ref="I28:I29"/>
    <mergeCell ref="O26:O27"/>
    <mergeCell ref="P26:P27"/>
    <mergeCell ref="C37:D37"/>
    <mergeCell ref="C38:D38"/>
    <mergeCell ref="N28:N29"/>
    <mergeCell ref="O28:O29"/>
    <mergeCell ref="R28:R29"/>
    <mergeCell ref="S28:T29"/>
    <mergeCell ref="P28:P29"/>
    <mergeCell ref="Q28:Q29"/>
    <mergeCell ref="L28:L29"/>
    <mergeCell ref="M28:M29"/>
    <mergeCell ref="A32:B33"/>
    <mergeCell ref="B35:B36"/>
    <mergeCell ref="O30:P30"/>
    <mergeCell ref="R30:T30"/>
    <mergeCell ref="C35:D35"/>
    <mergeCell ref="A36:A37"/>
    <mergeCell ref="C36:D36"/>
    <mergeCell ref="B37:B38"/>
    <mergeCell ref="A40:B40"/>
    <mergeCell ref="A43:B43"/>
    <mergeCell ref="F43:H43"/>
    <mergeCell ref="I43:N43"/>
    <mergeCell ref="B29:C29"/>
    <mergeCell ref="F30:G30"/>
    <mergeCell ref="I30:J30"/>
    <mergeCell ref="L30:M30"/>
    <mergeCell ref="J28:J29"/>
    <mergeCell ref="K28:K29"/>
  </mergeCells>
  <phoneticPr fontId="1"/>
  <dataValidations count="6">
    <dataValidation type="list" imeMode="on" allowBlank="1" showInputMessage="1" showErrorMessage="1" sqref="B2">
      <formula1>日付</formula1>
    </dataValidation>
    <dataValidation type="list" imeMode="on" allowBlank="1" showInputMessage="1" showErrorMessage="1" sqref="K3">
      <formula1>会場</formula1>
    </dataValidation>
    <dataValidation type="list" allowBlank="1" showInputMessage="1" showErrorMessage="1" sqref="R30:T30 R11:T11">
      <formula1>記録員</formula1>
    </dataValidation>
    <dataValidation type="list" allowBlank="1" showInputMessage="1" showErrorMessage="1" sqref="A26:D26 A7:D7 A9:D9 A28:D28">
      <formula1>男子</formula1>
    </dataValidation>
    <dataValidation imeMode="off" allowBlank="1" showInputMessage="1" showErrorMessage="1" sqref="E9:S9 E7:S7 E26:S26 E28:S28"/>
    <dataValidation imeMode="on" allowBlank="1" showInputMessage="1" showErrorMessage="1" sqref="P43:S43 I43 S42 E43:F43 A43 C43 E13:Q15 D16:K19 R13:S19 S3:S4 B1 C3:F4 K4:P4 L17:Q19 D13:D14 M16:O16 D20:S21 C13:C15 L2:P2 E32:Q34 D35:K38 R32:S38 L36:Q38 D32:D33 M35:O35 D39:S40 C32:C34 J3:J4 Q2:R4 G2:I4 A1:A2"/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Z24"/>
  <sheetViews>
    <sheetView showGridLines="0" showOutlineSymbols="0" view="pageBreakPreview" zoomScale="75" zoomScaleNormal="87" workbookViewId="0">
      <pane ySplit="3" topLeftCell="A4" activePane="bottomLeft" state="frozenSplit"/>
      <selection pane="bottomLeft" activeCell="F20" sqref="F2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1" t="str">
        <f ca="1">データ!F6</f>
        <v xml:space="preserve">第２３回佐賀県高校女子ソフトボール選手権大会 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9"/>
    </row>
    <row r="2" spans="1:26" ht="16.5" customHeight="1">
      <c r="A2" s="42" t="s">
        <v>15</v>
      </c>
      <c r="B2" s="73">
        <v>43359</v>
      </c>
      <c r="C2" s="74"/>
      <c r="D2" s="74"/>
      <c r="E2" s="74"/>
      <c r="F2" s="74"/>
      <c r="G2" s="7"/>
      <c r="H2" s="7"/>
      <c r="I2" s="62" t="s">
        <v>93</v>
      </c>
      <c r="J2" s="62"/>
      <c r="K2" s="52" t="s">
        <v>104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94</v>
      </c>
      <c r="J3" s="62"/>
      <c r="K3" s="71" t="s">
        <v>102</v>
      </c>
      <c r="L3" s="72"/>
      <c r="M3" s="72"/>
      <c r="N3" s="72"/>
      <c r="O3" s="72"/>
      <c r="P3" s="7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96</v>
      </c>
      <c r="B5" s="7"/>
      <c r="C5" s="45" t="s">
        <v>80</v>
      </c>
      <c r="D5" s="7"/>
      <c r="E5" s="63">
        <v>0.45694444444444443</v>
      </c>
      <c r="F5" s="64"/>
      <c r="G5" s="46" t="s">
        <v>81</v>
      </c>
      <c r="H5" s="43"/>
      <c r="I5" s="65">
        <v>0.52430555555555558</v>
      </c>
      <c r="J5" s="64"/>
      <c r="K5" s="66" t="s">
        <v>73</v>
      </c>
      <c r="L5" s="67"/>
      <c r="M5" s="68"/>
      <c r="N5" s="69"/>
      <c r="O5" s="50" t="s">
        <v>72</v>
      </c>
      <c r="P5" s="43"/>
      <c r="Q5" s="70">
        <f>IF(I5="","",+I5-E5-M5)</f>
        <v>6.7361111111111149E-2</v>
      </c>
      <c r="R5" s="70"/>
      <c r="S5" s="42" t="s">
        <v>74</v>
      </c>
      <c r="T5" s="44">
        <v>4</v>
      </c>
    </row>
    <row r="6" spans="1:26" ht="15.75" customHeight="1">
      <c r="A6" s="75" t="s">
        <v>12</v>
      </c>
      <c r="B6" s="76"/>
      <c r="C6" s="76"/>
      <c r="D6" s="7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5" t="s">
        <v>5</v>
      </c>
      <c r="T6" s="78"/>
      <c r="U6" s="10"/>
      <c r="V6" s="10"/>
      <c r="Y6" s="79"/>
      <c r="Z6" s="79"/>
    </row>
    <row r="7" spans="1:26" ht="15" customHeight="1">
      <c r="A7" s="80" t="s">
        <v>125</v>
      </c>
      <c r="B7" s="81"/>
      <c r="C7" s="81"/>
      <c r="D7" s="82"/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/>
      <c r="M7" s="83"/>
      <c r="N7" s="83"/>
      <c r="O7" s="83"/>
      <c r="P7" s="83"/>
      <c r="Q7" s="83"/>
      <c r="R7" s="83"/>
      <c r="S7" s="87">
        <f>IF(E7="","",SUM(E7:R7))</f>
        <v>0</v>
      </c>
      <c r="T7" s="88"/>
      <c r="U7" s="10"/>
      <c r="V7" s="10"/>
      <c r="Y7" s="79"/>
      <c r="Z7" s="79"/>
    </row>
    <row r="8" spans="1:26" ht="14.45" customHeight="1">
      <c r="A8" s="17" t="s">
        <v>10</v>
      </c>
      <c r="B8" s="86" t="str">
        <f ca="1">IF(A7="","",VLOOKUP(A7,データ!$B$2:$C$17,2,0))</f>
        <v>佐賀</v>
      </c>
      <c r="C8" s="86"/>
      <c r="D8" s="18" t="s">
        <v>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/>
      <c r="T8" s="90"/>
      <c r="U8" s="10"/>
      <c r="V8" s="10"/>
      <c r="Y8" s="79"/>
      <c r="Z8" s="79"/>
    </row>
    <row r="9" spans="1:26" ht="15" customHeight="1">
      <c r="A9" s="80" t="s">
        <v>90</v>
      </c>
      <c r="B9" s="81"/>
      <c r="C9" s="81"/>
      <c r="D9" s="82"/>
      <c r="E9" s="83">
        <v>0</v>
      </c>
      <c r="F9" s="83">
        <v>0</v>
      </c>
      <c r="G9" s="83">
        <v>0</v>
      </c>
      <c r="H9" s="83">
        <v>5</v>
      </c>
      <c r="I9" s="83">
        <v>1</v>
      </c>
      <c r="J9" s="93">
        <v>0</v>
      </c>
      <c r="K9" s="93" t="s">
        <v>112</v>
      </c>
      <c r="L9" s="93"/>
      <c r="M9" s="93"/>
      <c r="N9" s="93"/>
      <c r="O9" s="93"/>
      <c r="P9" s="93"/>
      <c r="Q9" s="93"/>
      <c r="R9" s="93"/>
      <c r="S9" s="94">
        <f>IF(E9="","",SUM(E9:R9))</f>
        <v>6</v>
      </c>
      <c r="T9" s="95"/>
      <c r="U9" s="10"/>
      <c r="V9" s="22"/>
      <c r="W9" s="20"/>
      <c r="Y9" s="79"/>
      <c r="Z9" s="79"/>
    </row>
    <row r="10" spans="1:26" ht="15" customHeight="1">
      <c r="A10" s="17" t="s">
        <v>10</v>
      </c>
      <c r="B10" s="86" t="str">
        <f ca="1">IF(A9="","",VLOOKUP(A9,データ!$B$2:$C$17,2,0))</f>
        <v>佐賀</v>
      </c>
      <c r="C10" s="86"/>
      <c r="D10" s="18" t="s">
        <v>77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96"/>
      <c r="T10" s="97"/>
      <c r="U10" s="10"/>
      <c r="V10" s="10"/>
      <c r="X10" s="20"/>
      <c r="Y10" s="79"/>
      <c r="Z10" s="79"/>
    </row>
    <row r="11" spans="1:26" s="48" customFormat="1" ht="15.6" customHeight="1">
      <c r="A11" s="47"/>
      <c r="B11" s="47"/>
      <c r="C11" s="47"/>
      <c r="D11" s="47"/>
      <c r="E11" s="47"/>
      <c r="F11" s="91"/>
      <c r="G11" s="92"/>
      <c r="H11" s="47"/>
      <c r="I11" s="91"/>
      <c r="J11" s="92"/>
      <c r="K11" s="47"/>
      <c r="L11" s="91"/>
      <c r="M11" s="92"/>
      <c r="N11" s="47"/>
      <c r="O11" s="91"/>
      <c r="P11" s="92"/>
      <c r="Q11" s="47"/>
      <c r="R11" s="91"/>
      <c r="S11" s="92"/>
      <c r="T11" s="92"/>
      <c r="Y11" s="79"/>
      <c r="Z11" s="7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9"/>
      <c r="Z12" s="79"/>
    </row>
    <row r="13" spans="1:26" ht="15" customHeight="1">
      <c r="A13" s="100" t="s">
        <v>83</v>
      </c>
      <c r="B13" s="100"/>
      <c r="C13" s="13" t="s">
        <v>0</v>
      </c>
      <c r="D13" s="29" t="s">
        <v>142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130</v>
      </c>
      <c r="P13" s="29"/>
      <c r="Q13" s="29"/>
      <c r="R13" s="29"/>
      <c r="S13" s="29"/>
      <c r="Y13" s="79"/>
      <c r="Z13" s="79"/>
    </row>
    <row r="14" spans="1:26" ht="15" customHeight="1">
      <c r="A14" s="100"/>
      <c r="B14" s="100"/>
      <c r="C14" s="14" t="s">
        <v>1</v>
      </c>
      <c r="D14" s="30" t="s">
        <v>143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117</v>
      </c>
      <c r="P14" s="30"/>
      <c r="Q14" s="30"/>
      <c r="R14" s="30"/>
      <c r="S14" s="30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1" t="s">
        <v>0</v>
      </c>
      <c r="C16" s="103" t="s">
        <v>2</v>
      </c>
      <c r="D16" s="103"/>
      <c r="E16" s="31" t="s">
        <v>82</v>
      </c>
      <c r="F16" s="28"/>
      <c r="G16" s="28"/>
      <c r="H16" s="28"/>
      <c r="I16" s="28"/>
      <c r="J16" s="28"/>
      <c r="K16" s="28"/>
      <c r="L16" s="28"/>
      <c r="M16" s="32" t="s">
        <v>84</v>
      </c>
      <c r="N16" s="31" t="s">
        <v>82</v>
      </c>
      <c r="O16" s="31"/>
      <c r="P16" s="33"/>
      <c r="Q16" s="33"/>
      <c r="R16" s="28"/>
      <c r="S16" s="28"/>
      <c r="Y16" s="79"/>
      <c r="Z16" s="79"/>
    </row>
    <row r="17" spans="1:26" ht="15" customHeight="1">
      <c r="A17" s="103" t="s">
        <v>85</v>
      </c>
      <c r="B17" s="102"/>
      <c r="C17" s="101" t="s">
        <v>3</v>
      </c>
      <c r="D17" s="101"/>
      <c r="E17" s="34" t="s">
        <v>82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9"/>
      <c r="Z17" s="79"/>
    </row>
    <row r="18" spans="1:26" ht="15" customHeight="1">
      <c r="A18" s="103"/>
      <c r="B18" s="102" t="s">
        <v>1</v>
      </c>
      <c r="C18" s="104" t="s">
        <v>2</v>
      </c>
      <c r="D18" s="104"/>
      <c r="E18" s="35" t="s">
        <v>82</v>
      </c>
      <c r="F18" s="30"/>
      <c r="G18" s="30"/>
      <c r="H18" s="30"/>
      <c r="I18" s="30"/>
      <c r="J18" s="30"/>
      <c r="K18" s="30"/>
      <c r="L18" s="30"/>
      <c r="M18" s="36" t="s">
        <v>84</v>
      </c>
      <c r="N18" s="35" t="s">
        <v>82</v>
      </c>
      <c r="O18" s="30" t="s">
        <v>144</v>
      </c>
      <c r="P18" s="36"/>
      <c r="Q18" s="35"/>
      <c r="R18" s="30"/>
      <c r="S18" s="30"/>
      <c r="Y18" s="79"/>
      <c r="Z18" s="79"/>
    </row>
    <row r="19" spans="1:26" ht="15" customHeight="1">
      <c r="A19" s="7"/>
      <c r="B19" s="104"/>
      <c r="C19" s="103" t="s">
        <v>3</v>
      </c>
      <c r="D19" s="103"/>
      <c r="E19" s="31" t="s">
        <v>82</v>
      </c>
      <c r="F19" s="28" t="s">
        <v>145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8" t="s">
        <v>6</v>
      </c>
      <c r="B21" s="99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9"/>
      <c r="N22" s="49"/>
      <c r="O22" s="49"/>
      <c r="P22" s="49"/>
      <c r="Q22" s="7"/>
      <c r="R22" s="7"/>
      <c r="S22" s="7"/>
      <c r="Y22" s="79"/>
      <c r="Z22" s="79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0" t="s">
        <v>97</v>
      </c>
      <c r="U23" s="21"/>
    </row>
    <row r="24" spans="1:26" ht="24.95" customHeight="1">
      <c r="A24" s="107" t="s">
        <v>86</v>
      </c>
      <c r="B24" s="108"/>
      <c r="C24" s="24"/>
      <c r="D24" s="24"/>
      <c r="E24" s="25" t="s">
        <v>87</v>
      </c>
      <c r="F24" s="109" t="s">
        <v>64</v>
      </c>
      <c r="G24" s="109"/>
      <c r="H24" s="109"/>
      <c r="I24" s="110" t="s">
        <v>88</v>
      </c>
      <c r="J24" s="110"/>
      <c r="K24" s="110"/>
      <c r="L24" s="110"/>
      <c r="M24" s="110"/>
      <c r="N24" s="110"/>
      <c r="O24" s="24"/>
      <c r="P24" s="24"/>
      <c r="Q24" s="26"/>
      <c r="R24" s="24"/>
      <c r="S24" s="27"/>
    </row>
  </sheetData>
  <sheetProtection formatCells="0"/>
  <mergeCells count="65">
    <mergeCell ref="K3:P3"/>
    <mergeCell ref="B2:F2"/>
    <mergeCell ref="I2:J2"/>
    <mergeCell ref="I3:J3"/>
    <mergeCell ref="S6:T6"/>
    <mergeCell ref="Y6:Z21"/>
    <mergeCell ref="S7:T8"/>
    <mergeCell ref="P7:P8"/>
    <mergeCell ref="O9:O10"/>
    <mergeCell ref="E5:F5"/>
    <mergeCell ref="I5:J5"/>
    <mergeCell ref="K5:L5"/>
    <mergeCell ref="A7:D7"/>
    <mergeCell ref="E7:E8"/>
    <mergeCell ref="F7:F8"/>
    <mergeCell ref="G7:G8"/>
    <mergeCell ref="M5:N5"/>
    <mergeCell ref="Q5:R5"/>
    <mergeCell ref="A6:D6"/>
    <mergeCell ref="H7:H8"/>
    <mergeCell ref="R7:R8"/>
    <mergeCell ref="J7:J8"/>
    <mergeCell ref="A9:D9"/>
    <mergeCell ref="B8:C8"/>
    <mergeCell ref="K7:K8"/>
    <mergeCell ref="L7:L8"/>
    <mergeCell ref="M7:M8"/>
    <mergeCell ref="N7:N8"/>
    <mergeCell ref="O7:O8"/>
    <mergeCell ref="I7:I8"/>
    <mergeCell ref="Q7:Q8"/>
    <mergeCell ref="S9:T10"/>
    <mergeCell ref="O11:P11"/>
    <mergeCell ref="R11:T11"/>
    <mergeCell ref="P9:P10"/>
    <mergeCell ref="M9:M10"/>
    <mergeCell ref="R9:R10"/>
    <mergeCell ref="Q9:Q10"/>
    <mergeCell ref="L11:M11"/>
    <mergeCell ref="L9:L10"/>
    <mergeCell ref="C17:D17"/>
    <mergeCell ref="H9:H10"/>
    <mergeCell ref="I9:I10"/>
    <mergeCell ref="F9:F10"/>
    <mergeCell ref="G9:G10"/>
    <mergeCell ref="B18:B19"/>
    <mergeCell ref="C18:D18"/>
    <mergeCell ref="C19:D19"/>
    <mergeCell ref="N9:N10"/>
    <mergeCell ref="E9:E10"/>
    <mergeCell ref="B10:C10"/>
    <mergeCell ref="F11:G11"/>
    <mergeCell ref="I11:J11"/>
    <mergeCell ref="J9:J10"/>
    <mergeCell ref="K9:K10"/>
    <mergeCell ref="B1:R1"/>
    <mergeCell ref="A21:B21"/>
    <mergeCell ref="Y22:Z22"/>
    <mergeCell ref="A24:B24"/>
    <mergeCell ref="F24:H24"/>
    <mergeCell ref="I24:N24"/>
    <mergeCell ref="A13:B14"/>
    <mergeCell ref="B16:B17"/>
    <mergeCell ref="C16:D16"/>
    <mergeCell ref="A17:A18"/>
  </mergeCells>
  <phoneticPr fontId="1"/>
  <dataValidations count="6">
    <dataValidation imeMode="on" allowBlank="1" showInputMessage="1" showErrorMessage="1" sqref="P24:S24 I24 S23 E24:F24 A24 C24 C3:F4 L17:Q19 S3:S4 S1 B1 D16:K19 K4:P4 D13:D14 M16:O16 D20:S21 C13:C15 E13:Q15 R13:S19 J3:J4 Q2:R4 A1:A2 G2:I4 L2:P2"/>
    <dataValidation imeMode="off" allowBlank="1" showInputMessage="1" showErrorMessage="1" sqref="E9:S9 E7:S7"/>
    <dataValidation type="list" allowBlank="1" showInputMessage="1" showErrorMessage="1" sqref="A7:D7 A9:D9">
      <formula1>男子</formula1>
    </dataValidation>
    <dataValidation type="list" allowBlank="1" showInputMessage="1" showErrorMessage="1" sqref="R11:T11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date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Z24"/>
  <sheetViews>
    <sheetView showGridLines="0" showOutlineSymbols="0" view="pageBreakPreview" zoomScale="75" zoomScaleNormal="87" workbookViewId="0">
      <pane ySplit="3" topLeftCell="A4" activePane="bottomLeft" state="frozenSplit"/>
      <selection pane="bottomLeft" activeCell="F20" sqref="F2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11" t="str">
        <f ca="1">データ!F6</f>
        <v xml:space="preserve">第２３回佐賀県高校女子ソフトボール選手権大会 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9"/>
    </row>
    <row r="2" spans="1:26" ht="16.5" customHeight="1">
      <c r="A2" s="42" t="s">
        <v>15</v>
      </c>
      <c r="B2" s="73">
        <v>43359</v>
      </c>
      <c r="C2" s="74"/>
      <c r="D2" s="74"/>
      <c r="E2" s="74"/>
      <c r="F2" s="74"/>
      <c r="G2" s="7"/>
      <c r="H2" s="7"/>
      <c r="I2" s="62" t="s">
        <v>14</v>
      </c>
      <c r="J2" s="62"/>
      <c r="K2" s="52" t="s">
        <v>104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2" t="s">
        <v>13</v>
      </c>
      <c r="J3" s="62"/>
      <c r="K3" s="71" t="s">
        <v>101</v>
      </c>
      <c r="L3" s="72"/>
      <c r="M3" s="72"/>
      <c r="N3" s="72"/>
      <c r="O3" s="72"/>
      <c r="P3" s="7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141</v>
      </c>
      <c r="B5" s="7"/>
      <c r="C5" s="45" t="s">
        <v>80</v>
      </c>
      <c r="D5" s="7"/>
      <c r="E5" s="63">
        <v>0.45624999999999999</v>
      </c>
      <c r="F5" s="64"/>
      <c r="G5" s="46" t="s">
        <v>81</v>
      </c>
      <c r="H5" s="43"/>
      <c r="I5" s="65">
        <v>0.52916666666666667</v>
      </c>
      <c r="J5" s="64"/>
      <c r="K5" s="66" t="s">
        <v>73</v>
      </c>
      <c r="L5" s="67"/>
      <c r="M5" s="68"/>
      <c r="N5" s="69"/>
      <c r="O5" s="50" t="s">
        <v>72</v>
      </c>
      <c r="P5" s="43"/>
      <c r="Q5" s="70">
        <f>IF(I5="","",+I5-E5-M5)</f>
        <v>7.2916666666666685E-2</v>
      </c>
      <c r="R5" s="70"/>
      <c r="S5" s="42" t="s">
        <v>74</v>
      </c>
      <c r="T5" s="44">
        <v>6</v>
      </c>
    </row>
    <row r="6" spans="1:26" ht="15.75" customHeight="1">
      <c r="A6" s="75" t="s">
        <v>12</v>
      </c>
      <c r="B6" s="76"/>
      <c r="C6" s="76"/>
      <c r="D6" s="7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5" t="s">
        <v>5</v>
      </c>
      <c r="T6" s="78"/>
      <c r="U6" s="10"/>
      <c r="V6" s="10"/>
      <c r="Y6" s="79"/>
      <c r="Z6" s="79"/>
    </row>
    <row r="7" spans="1:26" ht="15" customHeight="1">
      <c r="A7" s="80" t="s">
        <v>99</v>
      </c>
      <c r="B7" s="81"/>
      <c r="C7" s="81"/>
      <c r="D7" s="82"/>
      <c r="E7" s="83">
        <v>0</v>
      </c>
      <c r="F7" s="83">
        <v>0</v>
      </c>
      <c r="G7" s="83">
        <v>0</v>
      </c>
      <c r="H7" s="83">
        <v>0</v>
      </c>
      <c r="I7" s="83">
        <v>1</v>
      </c>
      <c r="J7" s="83">
        <v>1</v>
      </c>
      <c r="K7" s="83">
        <v>7</v>
      </c>
      <c r="L7" s="83"/>
      <c r="M7" s="83"/>
      <c r="N7" s="83"/>
      <c r="O7" s="83"/>
      <c r="P7" s="83"/>
      <c r="Q7" s="83"/>
      <c r="R7" s="83"/>
      <c r="S7" s="87">
        <f>IF(E7="","",SUM(E7:R7))</f>
        <v>9</v>
      </c>
      <c r="T7" s="88"/>
      <c r="U7" s="10"/>
      <c r="V7" s="10"/>
      <c r="Y7" s="79"/>
      <c r="Z7" s="79"/>
    </row>
    <row r="8" spans="1:26" ht="14.45" customHeight="1">
      <c r="A8" s="17" t="s">
        <v>10</v>
      </c>
      <c r="B8" s="86" t="str">
        <f ca="1">IF(A7="","",VLOOKUP(A7,データ!$B$2:$C$17,2,0))</f>
        <v>佐賀</v>
      </c>
      <c r="C8" s="86"/>
      <c r="D8" s="18" t="s">
        <v>77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/>
      <c r="T8" s="90"/>
      <c r="U8" s="10"/>
      <c r="V8" s="10"/>
      <c r="Y8" s="79"/>
      <c r="Z8" s="79"/>
    </row>
    <row r="9" spans="1:26" ht="15" customHeight="1">
      <c r="A9" s="80" t="s">
        <v>91</v>
      </c>
      <c r="B9" s="81"/>
      <c r="C9" s="81"/>
      <c r="D9" s="82"/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93">
        <v>2</v>
      </c>
      <c r="K9" s="93">
        <v>0</v>
      </c>
      <c r="L9" s="93"/>
      <c r="M9" s="93"/>
      <c r="N9" s="93"/>
      <c r="O9" s="93"/>
      <c r="P9" s="93"/>
      <c r="Q9" s="93"/>
      <c r="R9" s="93"/>
      <c r="S9" s="94">
        <f>IF(E9="","",SUM(E9:R9))</f>
        <v>2</v>
      </c>
      <c r="T9" s="95"/>
      <c r="U9" s="10"/>
      <c r="V9" s="22"/>
      <c r="W9" s="20"/>
      <c r="Y9" s="79"/>
      <c r="Z9" s="79"/>
    </row>
    <row r="10" spans="1:26" ht="15" customHeight="1">
      <c r="A10" s="17" t="s">
        <v>10</v>
      </c>
      <c r="B10" s="86" t="str">
        <f ca="1">IF(A9="","",VLOOKUP(A9,データ!$B$2:$C$17,2,0))</f>
        <v>佐賀</v>
      </c>
      <c r="C10" s="86"/>
      <c r="D10" s="18" t="s">
        <v>77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96"/>
      <c r="T10" s="97"/>
      <c r="U10" s="10"/>
      <c r="V10" s="10"/>
      <c r="X10" s="20"/>
      <c r="Y10" s="79"/>
      <c r="Z10" s="79"/>
    </row>
    <row r="11" spans="1:26" s="48" customFormat="1" ht="15.6" customHeight="1">
      <c r="A11" s="47"/>
      <c r="B11" s="47"/>
      <c r="C11" s="47"/>
      <c r="D11" s="47"/>
      <c r="E11" s="47"/>
      <c r="F11" s="91"/>
      <c r="G11" s="92"/>
      <c r="H11" s="47"/>
      <c r="I11" s="91"/>
      <c r="J11" s="92"/>
      <c r="K11" s="47"/>
      <c r="L11" s="91"/>
      <c r="M11" s="92"/>
      <c r="N11" s="47"/>
      <c r="O11" s="91"/>
      <c r="P11" s="92"/>
      <c r="Q11" s="47"/>
      <c r="R11" s="91"/>
      <c r="S11" s="92"/>
      <c r="T11" s="92"/>
      <c r="Y11" s="79"/>
      <c r="Z11" s="79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9"/>
      <c r="Z12" s="79"/>
    </row>
    <row r="13" spans="1:26" ht="15" customHeight="1">
      <c r="A13" s="100" t="s">
        <v>70</v>
      </c>
      <c r="B13" s="100"/>
      <c r="C13" s="13" t="s">
        <v>0</v>
      </c>
      <c r="D13" s="29" t="s">
        <v>146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147</v>
      </c>
      <c r="P13" s="29"/>
      <c r="Q13" s="29"/>
      <c r="R13" s="29"/>
      <c r="S13" s="29"/>
      <c r="Y13" s="79"/>
      <c r="Z13" s="79"/>
    </row>
    <row r="14" spans="1:26" ht="15" customHeight="1">
      <c r="A14" s="100"/>
      <c r="B14" s="100"/>
      <c r="C14" s="14" t="s">
        <v>1</v>
      </c>
      <c r="D14" s="30" t="s">
        <v>134</v>
      </c>
      <c r="E14" s="30" t="s">
        <v>149</v>
      </c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150</v>
      </c>
      <c r="P14" s="30"/>
      <c r="Q14" s="30"/>
      <c r="R14" s="30"/>
      <c r="S14" s="30"/>
      <c r="Y14" s="79"/>
      <c r="Z14" s="7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9"/>
      <c r="Z15" s="79"/>
    </row>
    <row r="16" spans="1:26" ht="15" customHeight="1">
      <c r="A16" s="7"/>
      <c r="B16" s="101" t="s">
        <v>0</v>
      </c>
      <c r="C16" s="103" t="s">
        <v>2</v>
      </c>
      <c r="D16" s="103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79"/>
      <c r="Z16" s="79"/>
    </row>
    <row r="17" spans="1:26" ht="15" customHeight="1">
      <c r="A17" s="103" t="s">
        <v>9</v>
      </c>
      <c r="B17" s="102"/>
      <c r="C17" s="101" t="s">
        <v>3</v>
      </c>
      <c r="D17" s="101"/>
      <c r="E17" s="34" t="s">
        <v>7</v>
      </c>
      <c r="F17" s="29" t="s">
        <v>148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79"/>
      <c r="Z17" s="79"/>
    </row>
    <row r="18" spans="1:26" ht="15" customHeight="1">
      <c r="A18" s="103"/>
      <c r="B18" s="102" t="s">
        <v>1</v>
      </c>
      <c r="C18" s="104" t="s">
        <v>2</v>
      </c>
      <c r="D18" s="104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/>
      <c r="P18" s="36"/>
      <c r="Q18" s="35"/>
      <c r="R18" s="30"/>
      <c r="S18" s="30"/>
      <c r="Y18" s="79"/>
      <c r="Z18" s="79"/>
    </row>
    <row r="19" spans="1:26" ht="15" customHeight="1">
      <c r="A19" s="7"/>
      <c r="B19" s="104"/>
      <c r="C19" s="103" t="s">
        <v>3</v>
      </c>
      <c r="D19" s="103"/>
      <c r="E19" s="31" t="s">
        <v>7</v>
      </c>
      <c r="F19" s="28" t="s">
        <v>151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79"/>
      <c r="Z19" s="7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9"/>
      <c r="Z20" s="79"/>
    </row>
    <row r="21" spans="1:26" ht="15" customHeight="1">
      <c r="A21" s="98" t="s">
        <v>6</v>
      </c>
      <c r="B21" s="99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79"/>
      <c r="Z21" s="7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9"/>
      <c r="N22" s="49"/>
      <c r="O22" s="49"/>
      <c r="P22" s="49"/>
      <c r="Q22" s="7"/>
      <c r="R22" s="7"/>
      <c r="S22" s="7"/>
      <c r="Y22" s="79"/>
      <c r="Z22" s="79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0" t="s">
        <v>97</v>
      </c>
      <c r="U23" s="21"/>
    </row>
    <row r="24" spans="1:26" ht="24.95" customHeight="1">
      <c r="A24" s="107" t="s">
        <v>65</v>
      </c>
      <c r="B24" s="108"/>
      <c r="C24" s="24"/>
      <c r="D24" s="24"/>
      <c r="E24" s="25" t="s">
        <v>66</v>
      </c>
      <c r="F24" s="109" t="s">
        <v>64</v>
      </c>
      <c r="G24" s="109"/>
      <c r="H24" s="109"/>
      <c r="I24" s="110" t="s">
        <v>67</v>
      </c>
      <c r="J24" s="110"/>
      <c r="K24" s="110"/>
      <c r="L24" s="110"/>
      <c r="M24" s="110"/>
      <c r="N24" s="110"/>
      <c r="O24" s="24"/>
      <c r="P24" s="24"/>
      <c r="Q24" s="26"/>
      <c r="R24" s="24"/>
      <c r="S24" s="27"/>
    </row>
  </sheetData>
  <sheetProtection formatCells="0"/>
  <mergeCells count="65">
    <mergeCell ref="A21:B21"/>
    <mergeCell ref="Y22:Z22"/>
    <mergeCell ref="A24:B24"/>
    <mergeCell ref="F24:H24"/>
    <mergeCell ref="I24:N24"/>
    <mergeCell ref="S9:T10"/>
    <mergeCell ref="A13:B14"/>
    <mergeCell ref="B16:B17"/>
    <mergeCell ref="C16:D16"/>
    <mergeCell ref="A17:A18"/>
    <mergeCell ref="C17:D17"/>
    <mergeCell ref="B18:B19"/>
    <mergeCell ref="C18:D18"/>
    <mergeCell ref="C19:D19"/>
    <mergeCell ref="F11:G11"/>
    <mergeCell ref="I11:J11"/>
    <mergeCell ref="L11:M11"/>
    <mergeCell ref="H9:H10"/>
    <mergeCell ref="I9:I10"/>
    <mergeCell ref="R9:R10"/>
    <mergeCell ref="O11:P11"/>
    <mergeCell ref="R11:T11"/>
    <mergeCell ref="J9:J10"/>
    <mergeCell ref="K9:K10"/>
    <mergeCell ref="L9:L10"/>
    <mergeCell ref="M9:M10"/>
    <mergeCell ref="N9:N10"/>
    <mergeCell ref="O9:O10"/>
    <mergeCell ref="P9:P10"/>
    <mergeCell ref="Q9:Q10"/>
    <mergeCell ref="R7:R8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B10:C10"/>
    <mergeCell ref="Q7:Q8"/>
    <mergeCell ref="A6:D6"/>
    <mergeCell ref="S6:T6"/>
    <mergeCell ref="Y6:Z21"/>
    <mergeCell ref="A7:D7"/>
    <mergeCell ref="E7:E8"/>
    <mergeCell ref="F7:F8"/>
    <mergeCell ref="G7:G8"/>
    <mergeCell ref="H7:H8"/>
    <mergeCell ref="I7:I8"/>
    <mergeCell ref="J7:J8"/>
    <mergeCell ref="Q5:R5"/>
    <mergeCell ref="E5:F5"/>
    <mergeCell ref="I5:J5"/>
    <mergeCell ref="K5:L5"/>
    <mergeCell ref="M5:N5"/>
    <mergeCell ref="B1:R1"/>
    <mergeCell ref="B2:F2"/>
    <mergeCell ref="I2:J2"/>
    <mergeCell ref="I3:J3"/>
    <mergeCell ref="K3:P3"/>
  </mergeCells>
  <phoneticPr fontId="1"/>
  <dataValidations count="6">
    <dataValidation type="list" imeMode="on" allowBlank="1" showInputMessage="1" showErrorMessage="1" sqref="B2">
      <formula1>date</formula1>
    </dataValidation>
    <dataValidation type="list" imeMode="on" allowBlank="1" showInputMessage="1" showErrorMessage="1" sqref="K3">
      <formula1>会場</formula1>
    </dataValidation>
    <dataValidation type="list" allowBlank="1" showInputMessage="1" showErrorMessage="1" sqref="R11:T11">
      <formula1>記録員</formula1>
    </dataValidation>
    <dataValidation type="list" allowBlank="1" showInputMessage="1" showErrorMessage="1" sqref="A7:D7 A9:D9">
      <formula1>男子</formula1>
    </dataValidation>
    <dataValidation imeMode="off" allowBlank="1" showInputMessage="1" showErrorMessage="1" sqref="E9:S9 E7:S7"/>
    <dataValidation imeMode="on" allowBlank="1" showInputMessage="1" showErrorMessage="1" sqref="P24:S24 I24 S23 E24:F24 A24 C24 C3:F4 L17:Q19 S3:S4 S1 B1 D16:K19 K4:P4 D13:D14 M16:O16 D20:S21 C13:C15 E13:Q15 R13:S19 J3:J4 Q2:R4 A1:A2 G2:I4 L2:P2"/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AH22"/>
  <sheetViews>
    <sheetView workbookViewId="0">
      <selection activeCell="B3" sqref="B3"/>
    </sheetView>
  </sheetViews>
  <sheetFormatPr defaultRowHeight="14.25"/>
  <cols>
    <col min="1" max="1" width="2.875" customWidth="1"/>
    <col min="2" max="2" width="26.375" customWidth="1"/>
    <col min="3" max="3" width="7.125" customWidth="1"/>
    <col min="4" max="4" width="11.625" customWidth="1"/>
    <col min="5" max="5" width="12" customWidth="1"/>
    <col min="6" max="6" width="53.75" customWidth="1"/>
    <col min="7" max="7" width="17.75" customWidth="1"/>
  </cols>
  <sheetData>
    <row r="1" spans="1:34">
      <c r="B1" t="s">
        <v>92</v>
      </c>
      <c r="C1" t="s">
        <v>69</v>
      </c>
      <c r="D1" t="s">
        <v>75</v>
      </c>
      <c r="E1" t="s">
        <v>76</v>
      </c>
      <c r="F1" t="s">
        <v>78</v>
      </c>
      <c r="G1" t="s">
        <v>79</v>
      </c>
    </row>
    <row r="2" spans="1:34" ht="14.45" customHeight="1">
      <c r="A2">
        <v>1</v>
      </c>
      <c r="B2" t="s">
        <v>90</v>
      </c>
      <c r="C2" t="s">
        <v>68</v>
      </c>
      <c r="F2" t="s">
        <v>102</v>
      </c>
      <c r="G2" s="51">
        <v>43358</v>
      </c>
    </row>
    <row r="3" spans="1:34">
      <c r="A3">
        <v>2</v>
      </c>
      <c r="B3" t="s">
        <v>99</v>
      </c>
      <c r="C3" t="s">
        <v>68</v>
      </c>
      <c r="F3" t="s">
        <v>101</v>
      </c>
      <c r="G3" s="51">
        <v>43359</v>
      </c>
    </row>
    <row r="4" spans="1:34">
      <c r="A4">
        <v>3</v>
      </c>
      <c r="B4" t="s">
        <v>100</v>
      </c>
      <c r="C4" t="s">
        <v>68</v>
      </c>
      <c r="G4" s="51"/>
    </row>
    <row r="5" spans="1:34">
      <c r="A5">
        <v>4</v>
      </c>
      <c r="B5" t="s">
        <v>91</v>
      </c>
      <c r="C5" t="s">
        <v>68</v>
      </c>
      <c r="F5" t="s">
        <v>89</v>
      </c>
    </row>
    <row r="6" spans="1:34" ht="14.25" customHeight="1">
      <c r="A6">
        <v>5</v>
      </c>
      <c r="B6" t="s">
        <v>125</v>
      </c>
      <c r="C6" t="s">
        <v>68</v>
      </c>
      <c r="F6" s="53" t="s">
        <v>103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7.25">
      <c r="A7">
        <v>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>
      <c r="A8">
        <v>7</v>
      </c>
      <c r="F8" t="s">
        <v>95</v>
      </c>
    </row>
    <row r="9" spans="1:34">
      <c r="A9">
        <v>8</v>
      </c>
      <c r="F9" t="s">
        <v>104</v>
      </c>
    </row>
    <row r="10" spans="1:34">
      <c r="A10">
        <v>9</v>
      </c>
    </row>
    <row r="11" spans="1:34">
      <c r="A11">
        <v>10</v>
      </c>
    </row>
    <row r="12" spans="1:34">
      <c r="A12">
        <v>11</v>
      </c>
    </row>
    <row r="13" spans="1:34">
      <c r="A13">
        <v>12</v>
      </c>
    </row>
    <row r="14" spans="1:34">
      <c r="A14">
        <v>13</v>
      </c>
    </row>
    <row r="15" spans="1:34">
      <c r="A15">
        <v>14</v>
      </c>
    </row>
    <row r="16" spans="1:34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</sheetData>
  <phoneticPr fontId="1"/>
  <dataValidations disablePrompts="1" count="1">
    <dataValidation imeMode="on" allowBlank="1" showInputMessage="1" showErrorMessage="1" sqref="F6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15Ａ</vt:lpstr>
      <vt:lpstr>15Ｂ</vt:lpstr>
      <vt:lpstr>決勝</vt:lpstr>
      <vt:lpstr>３位</vt:lpstr>
      <vt:lpstr>データ</vt:lpstr>
      <vt:lpstr>都道府県名</vt:lpstr>
      <vt:lpstr>date</vt:lpstr>
      <vt:lpstr>'15Ａ'!Print_Area</vt:lpstr>
      <vt:lpstr>'15Ｂ'!Print_Area</vt:lpstr>
      <vt:lpstr>'３位'!Print_Area</vt:lpstr>
      <vt:lpstr>決勝!Print_Area</vt:lpstr>
      <vt:lpstr>都道府県名!team</vt:lpstr>
      <vt:lpstr>todouhuken</vt:lpstr>
      <vt:lpstr>todouhuken2</vt:lpstr>
      <vt:lpstr>会場</vt:lpstr>
      <vt:lpstr>記録員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komada</cp:lastModifiedBy>
  <cp:lastPrinted>2018-09-13T13:06:47Z</cp:lastPrinted>
  <dcterms:created xsi:type="dcterms:W3CDTF">2002-10-18T11:25:55Z</dcterms:created>
  <dcterms:modified xsi:type="dcterms:W3CDTF">2018-09-29T22:05:46Z</dcterms:modified>
</cp:coreProperties>
</file>